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_fraboni\Documents\STATISTICA\SRSvS\Sito\maggio 2025\"/>
    </mc:Choice>
  </mc:AlternateContent>
  <xr:revisionPtr revIDLastSave="0" documentId="13_ncr:1_{91658B49-DAAB-4F9A-86FD-4392C4F8829A}" xr6:coauthVersionLast="47" xr6:coauthVersionMax="47" xr10:uidLastSave="{00000000-0000-0000-0000-000000000000}"/>
  <bookViews>
    <workbookView xWindow="-108" yWindow="-108" windowWidth="23256" windowHeight="12576" tabRatio="598" activeTab="1" xr2:uid="{00000000-000D-0000-FFFF-FFFF00000000}"/>
  </bookViews>
  <sheets>
    <sheet name="Note" sheetId="2" r:id="rId1"/>
    <sheet name="Serie_Storiche_indicatori" sheetId="1" r:id="rId2"/>
  </sheets>
  <definedNames>
    <definedName name="_xlnm._FilterDatabase" localSheetId="1" hidden="1">Serie_Storiche_indicatori!$A$1:$AA$214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3" i="1" l="1"/>
  <c r="B561" i="1"/>
  <c r="B560" i="1"/>
  <c r="B559" i="1"/>
  <c r="B558" i="1"/>
  <c r="B546" i="1"/>
  <c r="B477" i="1" l="1"/>
  <c r="B403" i="1" l="1"/>
  <c r="B404" i="1"/>
  <c r="B237" i="1"/>
  <c r="B208" i="1" l="1"/>
  <c r="B207" i="1"/>
  <c r="B206" i="1"/>
  <c r="B205" i="1"/>
  <c r="B204" i="1"/>
  <c r="B136" i="1" l="1"/>
  <c r="B371" i="1" l="1"/>
  <c r="B608" i="1" l="1"/>
  <c r="B602" i="1"/>
  <c r="B607" i="1"/>
  <c r="B606" i="1"/>
  <c r="B605" i="1"/>
  <c r="B604" i="1"/>
  <c r="B603" i="1"/>
  <c r="B476" i="1" l="1"/>
  <c r="B475" i="1"/>
  <c r="B474" i="1"/>
  <c r="B473" i="1"/>
  <c r="B472" i="1"/>
  <c r="B26" i="1" l="1"/>
  <c r="B14" i="1" l="1"/>
  <c r="B190" i="1" l="1"/>
  <c r="B189" i="1"/>
  <c r="B195" i="1" l="1"/>
  <c r="B292" i="1" l="1"/>
  <c r="B291" i="1" l="1"/>
  <c r="B631" i="1" l="1"/>
  <c r="B630" i="1"/>
  <c r="B629" i="1"/>
  <c r="B467" i="1" l="1"/>
  <c r="B466" i="1"/>
  <c r="B465" i="1"/>
  <c r="B464" i="1"/>
  <c r="T432" i="1" l="1"/>
  <c r="B171" i="1" l="1"/>
  <c r="B170" i="1"/>
  <c r="B169" i="1"/>
  <c r="B168" i="1"/>
  <c r="B135" i="1"/>
  <c r="B134" i="1"/>
  <c r="B133" i="1"/>
  <c r="B132" i="1"/>
  <c r="B131" i="1"/>
  <c r="B126" i="1"/>
  <c r="B125" i="1"/>
  <c r="B124" i="1"/>
  <c r="B123" i="1"/>
  <c r="B122" i="1"/>
  <c r="B109" i="1"/>
  <c r="B108" i="1"/>
  <c r="B107" i="1"/>
  <c r="B106" i="1"/>
  <c r="B105" i="1"/>
  <c r="W91" i="1"/>
  <c r="B80" i="1"/>
  <c r="B79" i="1"/>
  <c r="B78" i="1"/>
  <c r="B77" i="1"/>
  <c r="B76" i="1"/>
  <c r="B59" i="1"/>
  <c r="B58" i="1"/>
  <c r="B57" i="1"/>
  <c r="B56" i="1"/>
  <c r="B55" i="1"/>
  <c r="B50" i="1" l="1"/>
  <c r="B49" i="1"/>
  <c r="B48" i="1"/>
  <c r="B47" i="1"/>
  <c r="B46" i="1"/>
  <c r="W450" i="1" l="1"/>
  <c r="V450" i="1"/>
  <c r="U450" i="1"/>
  <c r="T450" i="1"/>
  <c r="S450" i="1"/>
  <c r="R450" i="1"/>
  <c r="Q450" i="1"/>
  <c r="V432" i="1"/>
  <c r="U432" i="1"/>
  <c r="S432" i="1"/>
  <c r="R432" i="1"/>
  <c r="Q432" i="1"/>
  <c r="P432" i="1"/>
  <c r="O432" i="1"/>
  <c r="N432" i="1"/>
  <c r="M432" i="1"/>
  <c r="L432" i="1"/>
  <c r="K432" i="1"/>
  <c r="B421" i="1" l="1"/>
  <c r="A421" i="1" s="1"/>
  <c r="B422" i="1"/>
  <c r="B423" i="1"/>
  <c r="B424" i="1"/>
  <c r="B200" i="1"/>
  <c r="A200" i="1" s="1"/>
  <c r="B201" i="1"/>
  <c r="B202" i="1"/>
  <c r="B203" i="1"/>
  <c r="B456" i="1"/>
  <c r="A456" i="1" s="1"/>
  <c r="B457" i="1"/>
  <c r="B458" i="1"/>
  <c r="B459" i="1"/>
  <c r="B530" i="1"/>
  <c r="A530" i="1" s="1"/>
  <c r="B531" i="1"/>
  <c r="B532" i="1"/>
  <c r="B533" i="1"/>
  <c r="B518" i="1"/>
  <c r="A518" i="1" s="1"/>
  <c r="B519" i="1"/>
  <c r="B520" i="1"/>
  <c r="B521" i="1"/>
  <c r="B514" i="1"/>
  <c r="A514" i="1" s="1"/>
  <c r="B515" i="1"/>
  <c r="B516" i="1"/>
  <c r="B517" i="1"/>
  <c r="B164" i="1"/>
  <c r="A164" i="1" s="1"/>
  <c r="B165" i="1"/>
  <c r="B166" i="1"/>
  <c r="B167" i="1"/>
  <c r="B534" i="1"/>
  <c r="A534" i="1" s="1"/>
  <c r="B535" i="1"/>
  <c r="B536" i="1"/>
  <c r="B537" i="1"/>
  <c r="B287" i="1"/>
  <c r="A287" i="1" s="1"/>
  <c r="B288" i="1"/>
  <c r="B289" i="1"/>
  <c r="B290" i="1"/>
  <c r="B307" i="1"/>
  <c r="A307" i="1" s="1"/>
  <c r="B308" i="1"/>
  <c r="B309" i="1"/>
  <c r="B310" i="1"/>
  <c r="B311" i="1"/>
  <c r="A311" i="1" s="1"/>
  <c r="B312" i="1"/>
  <c r="B313" i="1"/>
  <c r="B314" i="1"/>
  <c r="B375" i="1"/>
  <c r="A375" i="1" s="1"/>
  <c r="B376" i="1"/>
  <c r="B377" i="1"/>
  <c r="B378" i="1"/>
  <c r="B379" i="1"/>
  <c r="A379" i="1" s="1"/>
  <c r="B380" i="1"/>
  <c r="B381" i="1"/>
  <c r="B382" i="1"/>
  <c r="B383" i="1"/>
  <c r="A383" i="1" s="1"/>
  <c r="B384" i="1"/>
  <c r="B385" i="1"/>
  <c r="B386" i="1"/>
  <c r="B339" i="1"/>
  <c r="A339" i="1" s="1"/>
  <c r="B340" i="1"/>
  <c r="B341" i="1"/>
  <c r="B342" i="1"/>
  <c r="B347" i="1"/>
  <c r="A347" i="1" s="1"/>
  <c r="B348" i="1"/>
  <c r="B349" i="1"/>
  <c r="B350" i="1"/>
  <c r="B343" i="1"/>
  <c r="A343" i="1" s="1"/>
  <c r="B344" i="1"/>
  <c r="B345" i="1"/>
  <c r="B346" i="1"/>
  <c r="B152" i="1"/>
  <c r="A152" i="1" s="1"/>
  <c r="B153" i="1"/>
  <c r="B154" i="1"/>
  <c r="B155" i="1"/>
  <c r="B156" i="1"/>
  <c r="A156" i="1" s="1"/>
  <c r="B157" i="1"/>
  <c r="B158" i="1"/>
  <c r="B159" i="1"/>
  <c r="B51" i="1"/>
  <c r="A51" i="1" s="1"/>
  <c r="B52" i="1"/>
  <c r="B53" i="1"/>
  <c r="B54" i="1"/>
  <c r="B42" i="1"/>
  <c r="A42" i="1" s="1"/>
  <c r="B43" i="1"/>
  <c r="B44" i="1"/>
  <c r="B45" i="1"/>
  <c r="B481" i="1"/>
  <c r="A481" i="1" s="1"/>
  <c r="B482" i="1"/>
  <c r="B483" i="1"/>
  <c r="B484" i="1"/>
  <c r="B485" i="1"/>
  <c r="A485" i="1" s="1"/>
  <c r="B486" i="1"/>
  <c r="B487" i="1"/>
  <c r="B488" i="1"/>
  <c r="B34" i="1"/>
  <c r="A34" i="1" s="1"/>
  <c r="B35" i="1"/>
  <c r="B36" i="1"/>
  <c r="B37" i="1"/>
  <c r="B38" i="1"/>
  <c r="A38" i="1" s="1"/>
  <c r="B39" i="1"/>
  <c r="B40" i="1"/>
  <c r="B41" i="1"/>
  <c r="B209" i="1"/>
  <c r="A209" i="1" s="1"/>
  <c r="B210" i="1"/>
  <c r="B211" i="1"/>
  <c r="B212" i="1"/>
  <c r="B160" i="1"/>
  <c r="A160" i="1" s="1"/>
  <c r="B161" i="1"/>
  <c r="B162" i="1"/>
  <c r="B163" i="1"/>
  <c r="B574" i="1"/>
  <c r="A574" i="1" s="1"/>
  <c r="B575" i="1"/>
  <c r="B576" i="1"/>
  <c r="B577" i="1"/>
  <c r="B506" i="1"/>
  <c r="A506" i="1" s="1"/>
  <c r="B507" i="1"/>
  <c r="B508" i="1"/>
  <c r="B509" i="1"/>
  <c r="B391" i="1"/>
  <c r="A391" i="1" s="1"/>
  <c r="B392" i="1"/>
  <c r="B393" i="1"/>
  <c r="B394" i="1"/>
  <c r="B468" i="1"/>
  <c r="A468" i="1" s="1"/>
  <c r="B469" i="1"/>
  <c r="B470" i="1"/>
  <c r="B471" i="1"/>
  <c r="B425" i="1"/>
  <c r="A425" i="1" s="1"/>
  <c r="B426" i="1"/>
  <c r="B427" i="1"/>
  <c r="B428" i="1"/>
  <c r="B497" i="1"/>
  <c r="A497" i="1" s="1"/>
  <c r="B498" i="1"/>
  <c r="B499" i="1"/>
  <c r="B500" i="1"/>
  <c r="B229" i="1"/>
  <c r="A229" i="1" s="1"/>
  <c r="B230" i="1"/>
  <c r="B231" i="1"/>
  <c r="B232" i="1"/>
  <c r="B217" i="1"/>
  <c r="A217" i="1" s="1"/>
  <c r="B218" i="1"/>
  <c r="B219" i="1"/>
  <c r="B220" i="1"/>
  <c r="B221" i="1"/>
  <c r="A221" i="1" s="1"/>
  <c r="B222" i="1"/>
  <c r="B223" i="1"/>
  <c r="B224" i="1"/>
  <c r="B526" i="1"/>
  <c r="A526" i="1" s="1"/>
  <c r="B527" i="1"/>
  <c r="B528" i="1"/>
  <c r="B529" i="1"/>
  <c r="B522" i="1"/>
  <c r="A522" i="1" s="1"/>
  <c r="B523" i="1"/>
  <c r="B524" i="1"/>
  <c r="B525" i="1"/>
  <c r="B185" i="1"/>
  <c r="A185" i="1" s="1"/>
  <c r="B186" i="1"/>
  <c r="B187" i="1"/>
  <c r="B188" i="1"/>
  <c r="B241" i="1"/>
  <c r="A241" i="1" s="1"/>
  <c r="B242" i="1"/>
  <c r="B243" i="1"/>
  <c r="B244" i="1"/>
  <c r="B245" i="1"/>
  <c r="A245" i="1" s="1"/>
  <c r="B246" i="1"/>
  <c r="B247" i="1"/>
  <c r="B248" i="1"/>
  <c r="B283" i="1"/>
  <c r="A283" i="1" s="1"/>
  <c r="B284" i="1"/>
  <c r="B285" i="1"/>
  <c r="B286" i="1"/>
  <c r="B93" i="1"/>
  <c r="A93" i="1" s="1"/>
  <c r="B94" i="1"/>
  <c r="B95" i="1"/>
  <c r="B96" i="1"/>
  <c r="B363" i="1"/>
  <c r="A363" i="1" s="1"/>
  <c r="B364" i="1"/>
  <c r="B365" i="1"/>
  <c r="B366" i="1"/>
  <c r="B367" i="1"/>
  <c r="A367" i="1" s="1"/>
  <c r="B368" i="1"/>
  <c r="B369" i="1"/>
  <c r="B370" i="1"/>
  <c r="B554" i="1"/>
  <c r="A554" i="1" s="1"/>
  <c r="B555" i="1"/>
  <c r="B556" i="1"/>
  <c r="B557" i="1"/>
  <c r="B118" i="1"/>
  <c r="A118" i="1" s="1"/>
  <c r="B119" i="1"/>
  <c r="B120" i="1"/>
  <c r="B121" i="1"/>
  <c r="B578" i="1"/>
  <c r="A578" i="1" s="1"/>
  <c r="B579" i="1"/>
  <c r="B580" i="1"/>
  <c r="B581" i="1"/>
  <c r="B566" i="1"/>
  <c r="A566" i="1" s="1"/>
  <c r="B567" i="1"/>
  <c r="B568" i="1"/>
  <c r="B569" i="1"/>
  <c r="B570" i="1"/>
  <c r="A570" i="1" s="1"/>
  <c r="B571" i="1"/>
  <c r="B572" i="1"/>
  <c r="B573" i="1"/>
  <c r="B68" i="1"/>
  <c r="A68" i="1" s="1"/>
  <c r="B69" i="1"/>
  <c r="B70" i="1"/>
  <c r="B71" i="1"/>
  <c r="B64" i="1"/>
  <c r="A64" i="1" s="1"/>
  <c r="B65" i="1"/>
  <c r="B66" i="1"/>
  <c r="B67" i="1"/>
  <c r="B72" i="1"/>
  <c r="A72" i="1" s="1"/>
  <c r="B73" i="1"/>
  <c r="B74" i="1"/>
  <c r="B75" i="1"/>
  <c r="B30" i="1"/>
  <c r="A30" i="1" s="1"/>
  <c r="B31" i="1"/>
  <c r="B32" i="1"/>
  <c r="B33" i="1"/>
  <c r="B114" i="1"/>
  <c r="A114" i="1" s="1"/>
  <c r="B115" i="1"/>
  <c r="B116" i="1"/>
  <c r="B117" i="1"/>
  <c r="B85" i="1"/>
  <c r="A85" i="1" s="1"/>
  <c r="B86" i="1"/>
  <c r="B87" i="1"/>
  <c r="B88" i="1"/>
  <c r="B89" i="1"/>
  <c r="A89" i="1" s="1"/>
  <c r="B90" i="1"/>
  <c r="B91" i="1"/>
  <c r="B92" i="1"/>
  <c r="B127" i="1"/>
  <c r="A127" i="1" s="1"/>
  <c r="B128" i="1"/>
  <c r="B129" i="1"/>
  <c r="B130" i="1"/>
  <c r="B97" i="1"/>
  <c r="A97" i="1" s="1"/>
  <c r="B98" i="1"/>
  <c r="B99" i="1"/>
  <c r="B100" i="1"/>
  <c r="B101" i="1"/>
  <c r="A101" i="1" s="1"/>
  <c r="B102" i="1"/>
  <c r="B103" i="1"/>
  <c r="B104" i="1"/>
  <c r="B6" i="1"/>
  <c r="A6" i="1" s="1"/>
  <c r="B7" i="1"/>
  <c r="B8" i="1"/>
  <c r="B9" i="1"/>
  <c r="B351" i="1"/>
  <c r="A351" i="1" s="1"/>
  <c r="B352" i="1"/>
  <c r="B353" i="1"/>
  <c r="B354" i="1"/>
  <c r="B355" i="1"/>
  <c r="A355" i="1" s="1"/>
  <c r="B356" i="1"/>
  <c r="B357" i="1"/>
  <c r="B358" i="1"/>
  <c r="B10" i="1"/>
  <c r="A10" i="1" s="1"/>
  <c r="B11" i="1"/>
  <c r="B12" i="1"/>
  <c r="B13" i="1"/>
  <c r="B144" i="1"/>
  <c r="A144" i="1" s="1"/>
  <c r="B145" i="1"/>
  <c r="B146" i="1"/>
  <c r="B147" i="1"/>
  <c r="B254" i="1"/>
  <c r="A254" i="1" s="1"/>
  <c r="B255" i="1"/>
  <c r="B256" i="1"/>
  <c r="B257" i="1"/>
  <c r="B319" i="1"/>
  <c r="A319" i="1" s="1"/>
  <c r="B320" i="1"/>
  <c r="B321" i="1"/>
  <c r="B322" i="1"/>
  <c r="B323" i="1"/>
  <c r="A323" i="1" s="1"/>
  <c r="B324" i="1"/>
  <c r="B325" i="1"/>
  <c r="B326" i="1"/>
  <c r="B460" i="1"/>
  <c r="A460" i="1" s="1"/>
  <c r="B461" i="1"/>
  <c r="B462" i="1"/>
  <c r="B463" i="1"/>
  <c r="B233" i="1"/>
  <c r="A233" i="1" s="1"/>
  <c r="B234" i="1"/>
  <c r="B235" i="1"/>
  <c r="B236" i="1"/>
  <c r="B110" i="1"/>
  <c r="A110" i="1" s="1"/>
  <c r="B111" i="1"/>
  <c r="B112" i="1"/>
  <c r="B113" i="1"/>
  <c r="B327" i="1"/>
  <c r="A327" i="1" s="1"/>
  <c r="B328" i="1"/>
  <c r="B329" i="1"/>
  <c r="B330" i="1"/>
  <c r="B331" i="1"/>
  <c r="A331" i="1" s="1"/>
  <c r="B332" i="1"/>
  <c r="B333" i="1"/>
  <c r="B334" i="1"/>
  <c r="B335" i="1"/>
  <c r="A335" i="1" s="1"/>
  <c r="B336" i="1"/>
  <c r="B337" i="1"/>
  <c r="B338" i="1"/>
  <c r="B582" i="1"/>
  <c r="A582" i="1" s="1"/>
  <c r="B583" i="1"/>
  <c r="B584" i="1"/>
  <c r="B585" i="1"/>
  <c r="B81" i="1"/>
  <c r="A81" i="1" s="1"/>
  <c r="B82" i="1"/>
  <c r="B83" i="1"/>
  <c r="B84" i="1"/>
  <c r="B493" i="1"/>
  <c r="A493" i="1" s="1"/>
  <c r="B494" i="1"/>
  <c r="B495" i="1"/>
  <c r="B496" i="1"/>
  <c r="B60" i="1"/>
  <c r="A60" i="1" s="1"/>
  <c r="B61" i="1"/>
  <c r="B62" i="1"/>
  <c r="B63" i="1"/>
  <c r="B225" i="1"/>
  <c r="A225" i="1" s="1"/>
  <c r="B226" i="1"/>
  <c r="B227" i="1"/>
  <c r="B228" i="1"/>
  <c r="B586" i="1"/>
  <c r="A586" i="1" s="1"/>
  <c r="B587" i="1"/>
  <c r="B588" i="1"/>
  <c r="B589" i="1"/>
  <c r="B590" i="1"/>
  <c r="A590" i="1" s="1"/>
  <c r="B591" i="1"/>
  <c r="B592" i="1"/>
  <c r="B593" i="1"/>
  <c r="B594" i="1"/>
  <c r="A594" i="1" s="1"/>
  <c r="B595" i="1"/>
  <c r="B596" i="1"/>
  <c r="B597" i="1"/>
  <c r="B598" i="1"/>
  <c r="A598" i="1" s="1"/>
  <c r="B599" i="1"/>
  <c r="B600" i="1"/>
  <c r="B601" i="1"/>
  <c r="B359" i="1"/>
  <c r="A359" i="1" s="1"/>
  <c r="B360" i="1"/>
  <c r="B361" i="1"/>
  <c r="B362" i="1"/>
  <c r="B538" i="1"/>
  <c r="A538" i="1" s="1"/>
  <c r="B539" i="1"/>
  <c r="B540" i="1"/>
  <c r="B541" i="1"/>
  <c r="B510" i="1"/>
  <c r="A510" i="1" s="1"/>
  <c r="B511" i="1"/>
  <c r="B512" i="1"/>
  <c r="B513" i="1"/>
  <c r="B490" i="1"/>
  <c r="B491" i="1"/>
  <c r="B492" i="1"/>
  <c r="B399" i="1"/>
  <c r="A399" i="1" s="1"/>
  <c r="B400" i="1"/>
  <c r="B401" i="1"/>
  <c r="B402" i="1"/>
  <c r="B489" i="1"/>
  <c r="A489" i="1" s="1"/>
  <c r="A527" i="1" l="1"/>
  <c r="A528" i="1" s="1"/>
  <c r="A529" i="1" s="1"/>
  <c r="A498" i="1"/>
  <c r="A499" i="1" s="1"/>
  <c r="A500" i="1" s="1"/>
  <c r="A469" i="1"/>
  <c r="A470" i="1" s="1"/>
  <c r="A471" i="1" s="1"/>
  <c r="A507" i="1"/>
  <c r="A508" i="1" s="1"/>
  <c r="A509" i="1" s="1"/>
  <c r="A486" i="1"/>
  <c r="A487" i="1" s="1"/>
  <c r="A488" i="1" s="1"/>
  <c r="A344" i="1"/>
  <c r="A345" i="1" s="1"/>
  <c r="A346" i="1" s="1"/>
  <c r="A246" i="1"/>
  <c r="A247" i="1" s="1"/>
  <c r="A248" i="1" s="1"/>
  <c r="A186" i="1"/>
  <c r="A187" i="1" s="1"/>
  <c r="A188" i="1" s="1"/>
  <c r="A218" i="1"/>
  <c r="A219" i="1" s="1"/>
  <c r="A220" i="1" s="1"/>
  <c r="A161" i="1"/>
  <c r="A162" i="1" s="1"/>
  <c r="A163" i="1" s="1"/>
  <c r="A157" i="1"/>
  <c r="A158" i="1" s="1"/>
  <c r="A159" i="1" s="1"/>
  <c r="A340" i="1"/>
  <c r="A341" i="1" s="1"/>
  <c r="A342" i="1" s="1"/>
  <c r="A380" i="1"/>
  <c r="A381" i="1" s="1"/>
  <c r="A382" i="1" s="1"/>
  <c r="A312" i="1"/>
  <c r="A313" i="1" s="1"/>
  <c r="A314" i="1" s="1"/>
  <c r="A288" i="1"/>
  <c r="A289" i="1" s="1"/>
  <c r="A290" i="1" s="1"/>
  <c r="A165" i="1"/>
  <c r="A166" i="1" s="1"/>
  <c r="A167" i="1" s="1"/>
  <c r="A519" i="1"/>
  <c r="A520" i="1" s="1"/>
  <c r="A521" i="1" s="1"/>
  <c r="A457" i="1"/>
  <c r="A458" i="1" s="1"/>
  <c r="A459" i="1" s="1"/>
  <c r="A422" i="1"/>
  <c r="A423" i="1" s="1"/>
  <c r="A424" i="1" s="1"/>
  <c r="A94" i="1"/>
  <c r="A95" i="1" s="1"/>
  <c r="A96" i="1" s="1"/>
  <c r="A39" i="1"/>
  <c r="A40" i="1" s="1"/>
  <c r="A41" i="1" s="1"/>
  <c r="A43" i="1"/>
  <c r="A44" i="1" s="1"/>
  <c r="A45" i="1" s="1"/>
  <c r="A490" i="1"/>
  <c r="A491" i="1" s="1"/>
  <c r="A492" i="1" s="1"/>
  <c r="A591" i="1"/>
  <c r="A592" i="1" s="1"/>
  <c r="A593" i="1" s="1"/>
  <c r="A494" i="1"/>
  <c r="A495" i="1" s="1"/>
  <c r="A496" i="1" s="1"/>
  <c r="A336" i="1"/>
  <c r="A337" i="1" s="1"/>
  <c r="A338" i="1" s="1"/>
  <c r="A324" i="1"/>
  <c r="A325" i="1" s="1"/>
  <c r="A326" i="1" s="1"/>
  <c r="A7" i="1"/>
  <c r="A8" i="1" s="1"/>
  <c r="A9" i="1" s="1"/>
  <c r="A90" i="1"/>
  <c r="A91" i="1" s="1"/>
  <c r="A92" i="1" s="1"/>
  <c r="A73" i="1"/>
  <c r="A74" i="1" s="1"/>
  <c r="A75" i="1" s="1"/>
  <c r="A69" i="1"/>
  <c r="A70" i="1" s="1"/>
  <c r="A71" i="1" s="1"/>
  <c r="A567" i="1"/>
  <c r="A568" i="1" s="1"/>
  <c r="A569" i="1" s="1"/>
  <c r="A368" i="1"/>
  <c r="A369" i="1" s="1"/>
  <c r="A370" i="1" s="1"/>
  <c r="A599" i="1"/>
  <c r="A600" i="1" s="1"/>
  <c r="A601" i="1" s="1"/>
  <c r="A226" i="1"/>
  <c r="A227" i="1" s="1"/>
  <c r="A228" i="1" s="1"/>
  <c r="A82" i="1"/>
  <c r="A83" i="1" s="1"/>
  <c r="A84" i="1" s="1"/>
  <c r="A328" i="1"/>
  <c r="A329" i="1" s="1"/>
  <c r="A330" i="1" s="1"/>
  <c r="A234" i="1"/>
  <c r="A235" i="1" s="1"/>
  <c r="A236" i="1" s="1"/>
  <c r="A255" i="1"/>
  <c r="A256" i="1" s="1"/>
  <c r="A257" i="1" s="1"/>
  <c r="A356" i="1"/>
  <c r="A357" i="1" s="1"/>
  <c r="A358" i="1" s="1"/>
  <c r="A98" i="1"/>
  <c r="A99" i="1" s="1"/>
  <c r="A100" i="1" s="1"/>
  <c r="A115" i="1"/>
  <c r="A116" i="1" s="1"/>
  <c r="A117" i="1" s="1"/>
  <c r="A119" i="1"/>
  <c r="A120" i="1" s="1"/>
  <c r="A121" i="1" s="1"/>
  <c r="A539" i="1"/>
  <c r="A540" i="1" s="1"/>
  <c r="A541" i="1" s="1"/>
  <c r="A511" i="1"/>
  <c r="A512" i="1" s="1"/>
  <c r="A513" i="1" s="1"/>
  <c r="A61" i="1"/>
  <c r="A62" i="1" s="1"/>
  <c r="A63" i="1" s="1"/>
  <c r="A145" i="1"/>
  <c r="A146" i="1" s="1"/>
  <c r="A147" i="1" s="1"/>
  <c r="A128" i="1"/>
  <c r="A129" i="1" s="1"/>
  <c r="A130" i="1" s="1"/>
  <c r="A571" i="1"/>
  <c r="A572" i="1" s="1"/>
  <c r="A573" i="1" s="1"/>
  <c r="A284" i="1"/>
  <c r="A285" i="1" s="1"/>
  <c r="A286" i="1" s="1"/>
  <c r="A222" i="1"/>
  <c r="A223" i="1" s="1"/>
  <c r="A224" i="1" s="1"/>
  <c r="A392" i="1"/>
  <c r="A393" i="1" s="1"/>
  <c r="A394" i="1" s="1"/>
  <c r="A210" i="1"/>
  <c r="A211" i="1" s="1"/>
  <c r="A212" i="1" s="1"/>
  <c r="A35" i="1"/>
  <c r="A36" i="1" s="1"/>
  <c r="A37" i="1" s="1"/>
  <c r="A482" i="1"/>
  <c r="A483" i="1" s="1"/>
  <c r="A484" i="1" s="1"/>
  <c r="A52" i="1"/>
  <c r="A53" i="1" s="1"/>
  <c r="A54" i="1" s="1"/>
  <c r="A153" i="1"/>
  <c r="A154" i="1" s="1"/>
  <c r="A155" i="1" s="1"/>
  <c r="A348" i="1"/>
  <c r="A349" i="1" s="1"/>
  <c r="A350" i="1" s="1"/>
  <c r="A384" i="1"/>
  <c r="A385" i="1" s="1"/>
  <c r="A386" i="1" s="1"/>
  <c r="A376" i="1"/>
  <c r="A377" i="1" s="1"/>
  <c r="A378" i="1" s="1"/>
  <c r="A308" i="1"/>
  <c r="A309" i="1" s="1"/>
  <c r="A310" i="1" s="1"/>
  <c r="A535" i="1"/>
  <c r="A536" i="1" s="1"/>
  <c r="A537" i="1" s="1"/>
  <c r="A515" i="1"/>
  <c r="A516" i="1" s="1"/>
  <c r="A517" i="1" s="1"/>
  <c r="A531" i="1"/>
  <c r="A532" i="1" s="1"/>
  <c r="A533" i="1" s="1"/>
  <c r="A201" i="1"/>
  <c r="A202" i="1" s="1"/>
  <c r="A203" i="1" s="1"/>
  <c r="A595" i="1"/>
  <c r="A596" i="1" s="1"/>
  <c r="A597" i="1" s="1"/>
  <c r="A583" i="1"/>
  <c r="A584" i="1" s="1"/>
  <c r="A585" i="1" s="1"/>
  <c r="A111" i="1"/>
  <c r="A112" i="1" s="1"/>
  <c r="A113" i="1" s="1"/>
  <c r="A11" i="1"/>
  <c r="A12" i="1" s="1"/>
  <c r="A13" i="1" s="1"/>
  <c r="A86" i="1"/>
  <c r="A87" i="1" s="1"/>
  <c r="A88" i="1" s="1"/>
  <c r="A579" i="1"/>
  <c r="A580" i="1" s="1"/>
  <c r="A581" i="1" s="1"/>
  <c r="A242" i="1"/>
  <c r="A243" i="1" s="1"/>
  <c r="A244" i="1" s="1"/>
  <c r="A426" i="1"/>
  <c r="A427" i="1" s="1"/>
  <c r="A428" i="1" s="1"/>
  <c r="A587" i="1"/>
  <c r="A588" i="1" s="1"/>
  <c r="A589" i="1" s="1"/>
  <c r="A332" i="1"/>
  <c r="A333" i="1" s="1"/>
  <c r="A334" i="1" s="1"/>
  <c r="A320" i="1"/>
  <c r="A321" i="1" s="1"/>
  <c r="A322" i="1" s="1"/>
  <c r="A102" i="1"/>
  <c r="A103" i="1" s="1"/>
  <c r="A104" i="1" s="1"/>
  <c r="A31" i="1"/>
  <c r="A32" i="1" s="1"/>
  <c r="A33" i="1" s="1"/>
  <c r="A555" i="1"/>
  <c r="A556" i="1" s="1"/>
  <c r="A557" i="1" s="1"/>
  <c r="A523" i="1"/>
  <c r="A524" i="1" s="1"/>
  <c r="A525" i="1" s="1"/>
  <c r="A575" i="1"/>
  <c r="A576" i="1" s="1"/>
  <c r="A577" i="1" s="1"/>
  <c r="A360" i="1"/>
  <c r="A361" i="1" s="1"/>
  <c r="A362" i="1" s="1"/>
  <c r="A461" i="1"/>
  <c r="A462" i="1" s="1"/>
  <c r="A463" i="1" s="1"/>
  <c r="A352" i="1"/>
  <c r="A353" i="1" s="1"/>
  <c r="A354" i="1" s="1"/>
  <c r="A65" i="1"/>
  <c r="A66" i="1" s="1"/>
  <c r="A67" i="1" s="1"/>
  <c r="A364" i="1"/>
  <c r="A365" i="1" s="1"/>
  <c r="A366" i="1" s="1"/>
  <c r="A230" i="1"/>
  <c r="A231" i="1" s="1"/>
  <c r="A232" i="1" s="1"/>
  <c r="A400" i="1"/>
  <c r="A401" i="1" s="1"/>
  <c r="A402" i="1" s="1"/>
</calcChain>
</file>

<file path=xl/sharedStrings.xml><?xml version="1.0" encoding="utf-8"?>
<sst xmlns="http://schemas.openxmlformats.org/spreadsheetml/2006/main" count="1358" uniqueCount="445">
  <si>
    <t>Nome indicatore e area geografica di riferimento</t>
  </si>
  <si>
    <t>Unità di 
misura</t>
  </si>
  <si>
    <t>13.1.1.a Impatto degli incendi boschivi</t>
  </si>
  <si>
    <t>Italia</t>
  </si>
  <si>
    <t>Centro</t>
  </si>
  <si>
    <t>Regione Marche</t>
  </si>
  <si>
    <t>..</t>
  </si>
  <si>
    <t>11.5.1.c  - 13.1.1.c Popolazione esposta al rischio di alluvioni</t>
  </si>
  <si>
    <t xml:space="preserve">11.5.1.d- 13.1.1.d Popolazione esposta al rischio di frane </t>
  </si>
  <si>
    <t xml:space="preserve">6.4.1 Efficienza delle reti di distribuzione dell’acqua potabile </t>
  </si>
  <si>
    <t xml:space="preserve">11.7.1 Incidenza delle aree di verde urbano sulla superficie urbanizzata 
delle città </t>
  </si>
  <si>
    <t>Valori percentuali</t>
  </si>
  <si>
    <t>9.1.2.a Volumi trasportati di merci, per modalità di trasporto</t>
  </si>
  <si>
    <t>Migliaia di tonnellate</t>
  </si>
  <si>
    <t>....</t>
  </si>
  <si>
    <t>9.1.2.c - Chilometri di rete ferroviaria per 10.000 ettari</t>
  </si>
  <si>
    <t xml:space="preserve">9.1.2.c- Reti ferroviarie elettrificate sul totale delle reti ferroviarie </t>
  </si>
  <si>
    <t xml:space="preserve">11.2.1.a Famiglie che dichiarano difficoltà di collegamento con mezzi 
pubblici nella zona in cui risiedono </t>
  </si>
  <si>
    <t xml:space="preserve">11.2.1.c Studenti che si spostano abitualmente per raggiungere il luogo 
di studio solo con mezzi pubblici </t>
  </si>
  <si>
    <t xml:space="preserve">9.c.1.b Imprese con almeno 10 addetti con connessione a banda larga 
fissa o mobile (%) </t>
  </si>
  <si>
    <t xml:space="preserve">Valori percentuali </t>
  </si>
  <si>
    <t>2.4.1.b Prodotti fitosanitari distribuiti in agricoltura</t>
  </si>
  <si>
    <t>Chilogrammi</t>
  </si>
  <si>
    <t>12.b.1.a Presenze in esercizi ricettivi open air, agriturismi e rifugi montani 
sul totale delle presenze in esercizi ricettivi</t>
  </si>
  <si>
    <t>12.b.1.b Indice di intensità turistica</t>
  </si>
  <si>
    <t>2.3.2 Margine operativo lordo delle aziende agricole con 
fatturato &lt; 15 mila euro</t>
  </si>
  <si>
    <t xml:space="preserve">Euro </t>
  </si>
  <si>
    <t xml:space="preserve">Ettari </t>
  </si>
  <si>
    <t>6.4.2 Prelievi di acqua per uso potabile</t>
  </si>
  <si>
    <t>11.3.1.b Abusivismo edilizio</t>
  </si>
  <si>
    <t>11.6.1 Rifiuti urbani conferiti in discarica sul totale dei rifiuti urbani raccolti</t>
  </si>
  <si>
    <t xml:space="preserve">Microgrammi per m3 </t>
  </si>
  <si>
    <t>Microgrammi per m3</t>
  </si>
  <si>
    <t>13.2.2 Emissioni di CO2 e altri gas climalteranti</t>
  </si>
  <si>
    <t>Tonnellate equivalenti petrolio 
(TEP) per milione di euro</t>
  </si>
  <si>
    <t xml:space="preserve">Regione Marche </t>
  </si>
  <si>
    <t xml:space="preserve">Tassi standardizzati per 100 persone </t>
  </si>
  <si>
    <t xml:space="preserve">Numero medio </t>
  </si>
  <si>
    <t>8.5.2.a Tasso di mancata partecipazione al lavoro</t>
  </si>
  <si>
    <t>Numero puro (rapporto tra i redditi)</t>
  </si>
  <si>
    <t xml:space="preserve">15.3.1.b Impermeabilizzazione del suolo da copertura artificiale </t>
  </si>
  <si>
    <t xml:space="preserve">8.5.2.b Tasso di occupazione (20-64) </t>
  </si>
  <si>
    <t>8.6.1 Giovani che non lavorano e non studiano (NEET) (15-29 anni)</t>
  </si>
  <si>
    <t xml:space="preserve">4.1.2 Uscita precoce dal sistema di istruzione e formazione </t>
  </si>
  <si>
    <t>3.5.2 Proporzione standardizzata di persone di 14 anni e più che 
presentano almeno un comportamento a rischio nel consumo di alcol</t>
  </si>
  <si>
    <t>3.4.1 Speranza di vita in buona salute alla nascita</t>
  </si>
  <si>
    <t>3.6.1 Tasso di mortalità per incidente stradale</t>
  </si>
  <si>
    <t>9.5.1.c Intensità di ricerca</t>
  </si>
  <si>
    <t>9.5.2.a Lavoratori della conoscenza</t>
  </si>
  <si>
    <t>9.5.2.b Ricercatori (in equivalente tempo pieno)</t>
  </si>
  <si>
    <t>2.4.1.a Quota di superficie agricola utilizzata investita da coltivazioni 
biologiche</t>
  </si>
  <si>
    <t>2.4.1.c Fertilizzanti distribuiti in agricoltura</t>
  </si>
  <si>
    <t>15.1.2.a Aree protette</t>
  </si>
  <si>
    <t>2.2.2 Eccesso di peso degli adulti (18 anni e più)</t>
  </si>
  <si>
    <t>3.8.1 Posti letto nei presidi residenziali socio-assistenziali e socio-sanitari</t>
  </si>
  <si>
    <t>4.a.1.a Scuole con alunni con disabilità per presenza postazioni 
informatiche adattate: scuola primaria</t>
  </si>
  <si>
    <t>4.a.1.b Scuole con alunni con disabilità per presenza postazioni 
informatiche adattate: scuola secondaria di primo grado</t>
  </si>
  <si>
    <t>14.5.1.a Coste marine balneabili</t>
  </si>
  <si>
    <t>Numero</t>
  </si>
  <si>
    <t>15.2.1.a Tasso d’incremento annuo delle aree forestali</t>
  </si>
  <si>
    <t>2.4.1.d Emissioni di ammoniaca prodotte dal settore agricolo</t>
  </si>
  <si>
    <t xml:space="preserve">15.1.1 Aree forestali in rapporto alla superficie terrestre </t>
  </si>
  <si>
    <t>Tonnellate</t>
  </si>
  <si>
    <t>10.2.1 Rischio di povertà</t>
  </si>
  <si>
    <t>16.1.1 Omicidi volontari consumati per 100.000 abitanti</t>
  </si>
  <si>
    <t>Numero per 100.000 abitanti</t>
  </si>
  <si>
    <t xml:space="preserve">Per 10.000 abitanti </t>
  </si>
  <si>
    <t xml:space="preserve"> </t>
  </si>
  <si>
    <t>7.3.1 Intensità energetica</t>
  </si>
  <si>
    <t>8.1.1 Tasso di crescita annuo del PIL reale per abitante</t>
  </si>
  <si>
    <t xml:space="preserve">9.c.1.c Imprese con almeno 10 addetti che hanno un sito 
Web/home page o almeno una pagina su Internet (%)  </t>
  </si>
  <si>
    <t>4.3.1.b Partecipazione alla formazione continua</t>
  </si>
  <si>
    <t>5.b.1.b Persone di 16-74 anni che hanno usato internet negli ultimi 3 mesi almeno una volta a settimana (incluso tutti i giorni)</t>
  </si>
  <si>
    <t>11.6.2.a PM2.5- Concentrazione media annuale nei comuni capoluogo di provincia/ città metropolitana</t>
  </si>
  <si>
    <t>14.5.1.b Aree marine protette EUAP</t>
  </si>
  <si>
    <t>Km2</t>
  </si>
  <si>
    <t xml:space="preserve">15.1.2.d Territorio coperto da aree protette terrestri </t>
  </si>
  <si>
    <t xml:space="preserve">M2 per 100m2 di superficie urbanizzata </t>
  </si>
  <si>
    <t>4.3.1.a Percentuale di persone di 25-64 anni che hanno partecipato ad attività di istruzione e formazione nei 12 mesi precedenti</t>
  </si>
  <si>
    <t>Milioni di metri cubi</t>
  </si>
  <si>
    <t>8.5.2.c Part time involontario</t>
  </si>
  <si>
    <t>Unità per 100 occupati</t>
  </si>
  <si>
    <t xml:space="preserve">Unità per 10.000 abitanti </t>
  </si>
  <si>
    <t>Euro (prezzi correnti)</t>
  </si>
  <si>
    <t xml:space="preserve">11.1.1.b Percentuale di persone in abitazioni sovraffollate </t>
  </si>
  <si>
    <t>Pesaro Urbino</t>
  </si>
  <si>
    <t>Ancona</t>
  </si>
  <si>
    <t>Macerata</t>
  </si>
  <si>
    <t>Fermo</t>
  </si>
  <si>
    <t>Ascoli Piceno</t>
  </si>
  <si>
    <t>11.6.2.b NO2- Biossido di azoto. Concentrazione media annuale nei comuni capoluogo di provincia/citta' metropolitana</t>
  </si>
  <si>
    <t>11.6.2.c PM10- Concentrazione media annuale nei comuni capoluogo di provincia/citta' metropolitana</t>
  </si>
  <si>
    <t>Dato Centro Italia calcolato internamente considerando Emilia Romagna, Toscana, Umbria, Marche, Lazio e Abruzzo</t>
  </si>
  <si>
    <t>Pesaro e Urbino</t>
  </si>
  <si>
    <t>Ascoli-Piceno</t>
  </si>
  <si>
    <t>Migliaia di persone</t>
  </si>
  <si>
    <t>5.b.1.a Persone di 6 anni e più che usano il cellulare tutti i giorni, per 100 persone con le stesse caratteristiche</t>
  </si>
  <si>
    <t>6.1.1 Famiglie che lamentano irregolarità nell’erogazione di acqua</t>
  </si>
  <si>
    <t>6.3.2.a Stato Chimico (SCAS) e Stato Quantitativo (SQUAS) delle Acque Sotterranee</t>
  </si>
  <si>
    <t>6.3.2.b Qualità di stato ecologico e di stato chimico delle acque marino costiere</t>
  </si>
  <si>
    <t xml:space="preserve">Centro </t>
  </si>
  <si>
    <t xml:space="preserve">7.2.1.a Energia elettrica da fonti rinnovabili </t>
  </si>
  <si>
    <t>10.1.1.a Disuguaglianza del reddito netto s80/s20</t>
  </si>
  <si>
    <t xml:space="preserve">10.1.1.b Reddito disponibile lordo pro capite </t>
  </si>
  <si>
    <t>11.2.1.b Occupati che si recano abitualmente sul luogo di lavoro solo con mezzi privati</t>
  </si>
  <si>
    <t>7.2.1.b Consumi di energia da fonti rinnovabili escluso settore trasporti sul consumo finale lordo di energia</t>
  </si>
  <si>
    <t>12.2.2.a Consumo materiale interno pro capite</t>
  </si>
  <si>
    <t>12.2.2.b Consumo materiale interno per unità di PIL</t>
  </si>
  <si>
    <t xml:space="preserve">Km2 </t>
  </si>
  <si>
    <t xml:space="preserve">13.1.1.b Movimenti sismici con magnitudo uguale o superiore a 4,0 </t>
  </si>
  <si>
    <t>Tonnellate per abitante (dato nazionale) e tonnellate (dato regionale)</t>
  </si>
  <si>
    <t>7.2.1.c Quota di energia da fonti rinnovabili sul consumo finale lordo di energia</t>
  </si>
  <si>
    <t>M2</t>
  </si>
  <si>
    <t>Valori Percentuali</t>
  </si>
  <si>
    <t>Valori percentuali (Italia), Km2 (Regione Marche)</t>
  </si>
  <si>
    <t>Trasporto aereo*</t>
  </si>
  <si>
    <t>Migliaia di tonnellate, tonnellate* (solo per trasporto aereo dato regionale)</t>
  </si>
  <si>
    <t xml:space="preserve">Trasporto marittimo totale porto Ancona + Falconara Marittima - merce imbarcata </t>
  </si>
  <si>
    <t>Trasporto marittimo totale porto Ancona + Falconara Marittima - merce sbarcata</t>
  </si>
  <si>
    <t>9.1.2.c - Chilometri di rete ferroviaria per 10.000 abitanti</t>
  </si>
  <si>
    <t xml:space="preserve">Chilometri </t>
  </si>
  <si>
    <t>88,5 (di cui solo specie 81 e solo habitat 96,1)</t>
  </si>
  <si>
    <t>5.4.1 Rapporto tra i tassi di occupazione delle donne (25-49 anni) con almeno un figlio in età prescolare e delle donne senza figli</t>
  </si>
  <si>
    <t xml:space="preserve">6.3.2.d Percentuale di corpi idrici che hanno raggiunto l'obiettivo di stato chimico elevato e buono sul totale dei corpi idrici delle acque superficiali (fiumi e laghi) - distinti tra naturali e fortemente modificati </t>
  </si>
  <si>
    <t>…</t>
  </si>
  <si>
    <t>11.4.1 - BES.1 Densità di verde storico (per 100 mq)</t>
  </si>
  <si>
    <t xml:space="preserve">11.4.2 - BES.2 Densità e rilevanza del patrimonio museale (per 100 kmq) </t>
  </si>
  <si>
    <t>6.4.3 - BES.3 Dispersione da rete idrica comunale</t>
  </si>
  <si>
    <t>11.4.3 - BES.4 Partecipazione culturale fuori casa (valori %)</t>
  </si>
  <si>
    <t xml:space="preserve">9.5.3 - BES.5 Propensione alla brevettazione </t>
  </si>
  <si>
    <t>11.5.1 - REG.1 Resilienza ai terremoti degli insediamenti, per presenza del piano di emergenza (%)</t>
  </si>
  <si>
    <t>15.2.2 - REG.2 Superficie forestale sottoposta a interventi selvicolturali per la prevenzione dagli incendi boschivi</t>
  </si>
  <si>
    <t>14.2.1 - REG.3 Ettari di superficie costiera naturale e naturalizzata</t>
  </si>
  <si>
    <t>14.1.1 - REG.4 Qualità delle acque costiere marine</t>
  </si>
  <si>
    <t>15.1.2 - REG.5 Percentuale di specie e habitat di interesse comunitario in stato di conservazione soddisfacente</t>
  </si>
  <si>
    <t>4.4.1 Competenze digitali almeno di base</t>
  </si>
  <si>
    <t>6.3.2.c Percentuale di corpi idrici che hanno raggiunto l'obiettivo di qualità ecologica (elevato e buono) sul totale dei corpi idrici delle acque superficiali (fiumi e laghi)</t>
  </si>
  <si>
    <t>Note</t>
  </si>
  <si>
    <t>Valori percentuali su triennio</t>
  </si>
  <si>
    <t>Dato da PRACC "Fattori e risorse" popolato da ARPAM. Valore triennio inserito nel primo anno</t>
  </si>
  <si>
    <t>Regione Marche - stato buono</t>
  </si>
  <si>
    <t>Regione Marche - stato sufficiente</t>
  </si>
  <si>
    <t>Regione Marche - stato scarso</t>
  </si>
  <si>
    <t>Regione Marche - stato cattivo</t>
  </si>
  <si>
    <t>Regione Marche - non classificato</t>
  </si>
  <si>
    <t>Regione Marche - stato chimico buono</t>
  </si>
  <si>
    <t>Regione Marche - stato chimico scarso</t>
  </si>
  <si>
    <t>Regione Marche - stato chimico non determinato</t>
  </si>
  <si>
    <t>Regione Marche - stato quantitativo buono</t>
  </si>
  <si>
    <t>Regione Marche - stato quantitativo scarso</t>
  </si>
  <si>
    <t>Regione Marche - stato quantitativo non determinato</t>
  </si>
  <si>
    <t>Regione Marche - stato ecologico elevato</t>
  </si>
  <si>
    <t>Regione Marche - stato ecologico buono</t>
  </si>
  <si>
    <t>Regione Marche - stato ecologico sufficiente</t>
  </si>
  <si>
    <t>Regione Marche - stato chimico non buono</t>
  </si>
  <si>
    <t>1.2.2 Grave deprivazione materiale e sociale</t>
  </si>
  <si>
    <t>2.1.2 Prevalenza di moderata o severa insicurezza alimentare nella popolazione</t>
  </si>
  <si>
    <t xml:space="preserve">9.1.2.b Volumi trasportati di passeggeri, per modalità di trasporto </t>
  </si>
  <si>
    <t xml:space="preserve">Migliaia </t>
  </si>
  <si>
    <t>Trasporto ferroviario</t>
  </si>
  <si>
    <t>Trasporto aereo</t>
  </si>
  <si>
    <t>Trasporto marittimo</t>
  </si>
  <si>
    <t>Unità</t>
  </si>
  <si>
    <t>488 902</t>
  </si>
  <si>
    <t>460 017</t>
  </si>
  <si>
    <t>466 912</t>
  </si>
  <si>
    <t>487 320</t>
  </si>
  <si>
    <t>402 470</t>
  </si>
  <si>
    <t>420 061</t>
  </si>
  <si>
    <t>503 721</t>
  </si>
  <si>
    <t>597 099</t>
  </si>
  <si>
    <t>553 406</t>
  </si>
  <si>
    <t>494 421</t>
  </si>
  <si>
    <t>472 085</t>
  </si>
  <si>
    <t>514 935</t>
  </si>
  <si>
    <t>477 008</t>
  </si>
  <si>
    <t>477 472</t>
  </si>
  <si>
    <t>447 144</t>
  </si>
  <si>
    <t>481 804</t>
  </si>
  <si>
    <t>148 899</t>
  </si>
  <si>
    <t>239 135</t>
  </si>
  <si>
    <t>466 331</t>
  </si>
  <si>
    <t xml:space="preserve">Trasporto marittimo </t>
  </si>
  <si>
    <t>9.5.1.d Percentuale di imprese (con almeno 10 addetti) che hanno introdotto innovazioni di prodotto e/o processo sul totale delle imprese (con almeno 10 addetti)</t>
  </si>
  <si>
    <t>9.5.1.e Imprese con attività innovative di prodotto e/o processo (per 100 imprese)</t>
  </si>
  <si>
    <t>11.1.1.a Percentuale di persone in abitazioni con problemi strutturali o problemi di umidità</t>
  </si>
  <si>
    <t xml:space="preserve">15.3.1.a Frammentazione del territorio naturale e agricolo 
</t>
  </si>
  <si>
    <t>Numero per 100 km2</t>
  </si>
  <si>
    <t>Pesaro-Urbino</t>
  </si>
  <si>
    <t>Qualità eccellente</t>
  </si>
  <si>
    <t xml:space="preserve">Qualità Buona </t>
  </si>
  <si>
    <t>Dati comunali presenti alla pagina https://www.arpa.marche.it/indicatori-ambientali?id=1039</t>
  </si>
  <si>
    <t xml:space="preserve">Qualità Sufficiente </t>
  </si>
  <si>
    <t>Qualità Scarsa</t>
  </si>
  <si>
    <t>L'indicatore ARPAM fornisce solo il dato per buono/non buono e solo per i fiumi, senza distinzione ulteriore. Valore trienno inserito nel primo anno</t>
  </si>
  <si>
    <t>Regione Marche - stato non buono</t>
  </si>
  <si>
    <t xml:space="preserve">11.1.1.c Grave deprivazione abitativa </t>
  </si>
  <si>
    <t>12,8 </t>
  </si>
  <si>
    <t>13,6 </t>
  </si>
  <si>
    <t>13,9 </t>
  </si>
  <si>
    <t>15,4 </t>
  </si>
  <si>
    <t>14,8 </t>
  </si>
  <si>
    <t>14,6 </t>
  </si>
  <si>
    <t>13,3 </t>
  </si>
  <si>
    <t>14 </t>
  </si>
  <si>
    <t>7,8 </t>
  </si>
  <si>
    <t>8,9 </t>
  </si>
  <si>
    <t>10,5 </t>
  </si>
  <si>
    <t>10 </t>
  </si>
  <si>
    <t>10,7 </t>
  </si>
  <si>
    <t>8,2 </t>
  </si>
  <si>
    <t>9,5 </t>
  </si>
  <si>
    <t>12,1 </t>
  </si>
  <si>
    <t>11,5 </t>
  </si>
  <si>
    <t>11,7 </t>
  </si>
  <si>
    <t>12,2 </t>
  </si>
  <si>
    <t>13,2 </t>
  </si>
  <si>
    <t>12,7 </t>
  </si>
  <si>
    <t>11,4 </t>
  </si>
  <si>
    <t>1.2.2 Grave deprivazione materiale e sociale - Europa 2030</t>
  </si>
  <si>
    <t>Il dato riferito a Regione Marche per gli anni 2022-2023 è statisticamente poco significativo, perché corrispondente ad una numerosità campionaria compresa tra 20 e 49 unità</t>
  </si>
  <si>
    <t>Nota</t>
  </si>
  <si>
    <t>Descrizione</t>
  </si>
  <si>
    <t>55 SNSvS</t>
  </si>
  <si>
    <t>Aggiornato report 2022</t>
  </si>
  <si>
    <t>L'indicatore presente nel testo di approvazione della SRSvS (2021) è stato sostituito a partire dal report di monitoraggio 2022</t>
  </si>
  <si>
    <t>Sì</t>
  </si>
  <si>
    <t>No</t>
  </si>
  <si>
    <t>Aggiornato Europa 2030</t>
  </si>
  <si>
    <t xml:space="preserve">1.3.1 Popolazione di 16 anni e più che non ha effettuato cure mediche di cui aveva bisogno perché troppo costose </t>
  </si>
  <si>
    <t>Eliminato report 2022</t>
  </si>
  <si>
    <t>L'indicatore presente nel testo di approvazione della SRSvS (2021) è stato eliminato dalla lista di indicatori analizzati e popolati perché non necessario per garantire il collegamento verticale a partire dal report di monitoraggio 2022</t>
  </si>
  <si>
    <t>Dato statisticamente poco significativo, perché corrispondente ad una numerosità campionaria compresa tra 20 e 49 unità</t>
  </si>
  <si>
    <t>2.1.2 Famiglie con segnali di insicurezza alimentare</t>
  </si>
  <si>
    <t>Aggiornato report 2022.
Dati solo per Italia e Centro e i dati dal 2014 al 2021 sono stati ricostruiti secondo la nuova metodologia pubblicata nel 2022</t>
  </si>
  <si>
    <t>Aggiunto report 2022, eliminato report 2024</t>
  </si>
  <si>
    <t>Eliminato report 2024</t>
  </si>
  <si>
    <t>L'indicatore è stato eliminato dalla lista di indicatori analizzati e popolati perché non necessario per garantire il collegamento verticale a partire dal report di monitoraggio 2024</t>
  </si>
  <si>
    <t>Aggiunto report 2022</t>
  </si>
  <si>
    <t>L'indicatore non è preesente nel testo di approvazione della SRSvS ma è stato aggiunto nel report di monitoraggio 2022 per la prima volta</t>
  </si>
  <si>
    <t>Aggiornato report 2022 con 2.1.2 Prevalenza di moderata o severa insicurezza alimentare nella popolazione.
Dati solo per Italia e Centro</t>
  </si>
  <si>
    <t>Aggiornato Europa 2030 con 1.2.2 Grave deprivazione materiale e sociale - Europa 2030</t>
  </si>
  <si>
    <t>Per rispondere alle nuove esigenze della Strategia Europa 2030, a partire dall'indagine 2021 questo indicatore è stato sostituito, viene diffuso il nuovo indicatore che sostituisce e non è confrontabile con il precedente</t>
  </si>
  <si>
    <t>Europa 2030</t>
  </si>
  <si>
    <t>Per rispondere alle nuove esigenze della Strategia Europa 2030, a partire dall'indagine 2021 questo indicatore è stato inserito</t>
  </si>
  <si>
    <t>Aggiunto report 2024</t>
  </si>
  <si>
    <t>L'indicatore non è preesente nel testo di approvazione della SRSvS ma è stato aggiunto nel report di monitoraggio 2024 per la prima volta</t>
  </si>
  <si>
    <t>L'indicatore presente nel testo di approvazione della SRSvS (2021) è stato eliminato dalla lista di indicatori analizzati e popolati perché non necessario per garantire il collegamento verticale a partire dal report di monitoraggio 2024</t>
  </si>
  <si>
    <t xml:space="preserve">Eliminato report 2024 </t>
  </si>
  <si>
    <t>1.2.1.a Incidenza di povertà assoluta individuale</t>
  </si>
  <si>
    <t>1.2.1.b Incidenza di povertà relativa individuale</t>
  </si>
  <si>
    <t>19.604.630 </t>
  </si>
  <si>
    <t>19.897.427 </t>
  </si>
  <si>
    <t>19.174.482 </t>
  </si>
  <si>
    <t>19.227.833 </t>
  </si>
  <si>
    <t>18.384.372 </t>
  </si>
  <si>
    <t>18.143.086 </t>
  </si>
  <si>
    <t>16.936.727 </t>
  </si>
  <si>
    <t>14.422.651 </t>
  </si>
  <si>
    <t>14.585.092 </t>
  </si>
  <si>
    <t>16.395.203 </t>
  </si>
  <si>
    <t>17.612.829 </t>
  </si>
  <si>
    <t>14.878.147 </t>
  </si>
  <si>
    <t>13.484.742 </t>
  </si>
  <si>
    <t>13.196.372 </t>
  </si>
  <si>
    <t>14.105.313 </t>
  </si>
  <si>
    <t>14.608.391 </t>
  </si>
  <si>
    <t>13.380.836 </t>
  </si>
  <si>
    <t>3.607.086 </t>
  </si>
  <si>
    <t>3.734.560 </t>
  </si>
  <si>
    <t>3.367.863 </t>
  </si>
  <si>
    <t>3.242.567 </t>
  </si>
  <si>
    <t>3.235.763 </t>
  </si>
  <si>
    <t>3.238.824 </t>
  </si>
  <si>
    <t>2.478.058 </t>
  </si>
  <si>
    <t>2.493.186 </t>
  </si>
  <si>
    <t>2.083.368 </t>
  </si>
  <si>
    <t>2.183.556 </t>
  </si>
  <si>
    <t>2.592.468 </t>
  </si>
  <si>
    <t>2.673.214 </t>
  </si>
  <si>
    <t>2.383.395 </t>
  </si>
  <si>
    <t>2.329.107 </t>
  </si>
  <si>
    <t>2.005.743 </t>
  </si>
  <si>
    <t>2.195.566 </t>
  </si>
  <si>
    <t>2.448.101 </t>
  </si>
  <si>
    <t>2.090.603 </t>
  </si>
  <si>
    <t>2.095.034 </t>
  </si>
  <si>
    <t>274.523 </t>
  </si>
  <si>
    <t>280.473 </t>
  </si>
  <si>
    <t>240.116 </t>
  </si>
  <si>
    <t>232.369 </t>
  </si>
  <si>
    <t>242.625 </t>
  </si>
  <si>
    <t>229.297 </t>
  </si>
  <si>
    <t>255.194 </t>
  </si>
  <si>
    <t>256.528 </t>
  </si>
  <si>
    <t>200.738 </t>
  </si>
  <si>
    <t>185.825 </t>
  </si>
  <si>
    <t>230.116 </t>
  </si>
  <si>
    <t>210.085 </t>
  </si>
  <si>
    <t>142.886 </t>
  </si>
  <si>
    <t>157.266 </t>
  </si>
  <si>
    <t>98.815 </t>
  </si>
  <si>
    <t>96.036 </t>
  </si>
  <si>
    <t>111.026 </t>
  </si>
  <si>
    <t>70.149 </t>
  </si>
  <si>
    <t>83.178 </t>
  </si>
  <si>
    <t>782.918 </t>
  </si>
  <si>
    <t>671.335 </t>
  </si>
  <si>
    <t>612.021 </t>
  </si>
  <si>
    <t>659.521 </t>
  </si>
  <si>
    <t>743.434 </t>
  </si>
  <si>
    <t>591.460 </t>
  </si>
  <si>
    <t>661.262 </t>
  </si>
  <si>
    <t>1.072.881 </t>
  </si>
  <si>
    <t>1.127.461 </t>
  </si>
  <si>
    <t>998.964 </t>
  </si>
  <si>
    <t>1.035.274 </t>
  </si>
  <si>
    <t>1.035.334 </t>
  </si>
  <si>
    <t>1.036.293 </t>
  </si>
  <si>
    <t>837.401 </t>
  </si>
  <si>
    <t>797.837 </t>
  </si>
  <si>
    <t>681.013 </t>
  </si>
  <si>
    <t>739.838 </t>
  </si>
  <si>
    <t>822.168 </t>
  </si>
  <si>
    <t>1.024.475 </t>
  </si>
  <si>
    <t>1.114.872 </t>
  </si>
  <si>
    <t>1.006.148 </t>
  </si>
  <si>
    <t>937.945 </t>
  </si>
  <si>
    <t>914.410 </t>
  </si>
  <si>
    <t>976.521 </t>
  </si>
  <si>
    <t>650.743 </t>
  </si>
  <si>
    <t>819.491 </t>
  </si>
  <si>
    <t>633.404 </t>
  </si>
  <si>
    <t>642.446 </t>
  </si>
  <si>
    <t>856.984 </t>
  </si>
  <si>
    <t>982.212 </t>
  </si>
  <si>
    <t>859.757 </t>
  </si>
  <si>
    <t>910.582 </t>
  </si>
  <si>
    <t>861.501 </t>
  </si>
  <si>
    <t>940.834 </t>
  </si>
  <si>
    <t>1.072.195 </t>
  </si>
  <si>
    <t>821.277 </t>
  </si>
  <si>
    <t>605.850 </t>
  </si>
  <si>
    <t>364.047 </t>
  </si>
  <si>
    <t>436.188 </t>
  </si>
  <si>
    <t>461.696 </t>
  </si>
  <si>
    <t>456.733 </t>
  </si>
  <si>
    <t>605.456 </t>
  </si>
  <si>
    <t>1.235.207 </t>
  </si>
  <si>
    <t>1.211.754 </t>
  </si>
  <si>
    <t>1.122.635 </t>
  </si>
  <si>
    <t>1.036.979 </t>
  </si>
  <si>
    <t>1.043.394 </t>
  </si>
  <si>
    <t>996.713 </t>
  </si>
  <si>
    <t>726.408 </t>
  </si>
  <si>
    <t>602.330 </t>
  </si>
  <si>
    <t>543.227 </t>
  </si>
  <si>
    <t>550.308 </t>
  </si>
  <si>
    <t>586.460 </t>
  </si>
  <si>
    <t>610.815 </t>
  </si>
  <si>
    <t>521.682 </t>
  </si>
  <si>
    <t>154.386.915 </t>
  </si>
  <si>
    <t>156.397.604 </t>
  </si>
  <si>
    <t>148.995.741 </t>
  </si>
  <si>
    <t>153.412.294 </t>
  </si>
  <si>
    <t>149.937.036 </t>
  </si>
  <si>
    <t>147.473.784 </t>
  </si>
  <si>
    <t>143.907.791 </t>
  </si>
  <si>
    <t>142.425.026 </t>
  </si>
  <si>
    <t>134.241.989 </t>
  </si>
  <si>
    <t>118.273.140 </t>
  </si>
  <si>
    <t>129.976.809 </t>
  </si>
  <si>
    <t>136.054.697 </t>
  </si>
  <si>
    <t>124.111.578 </t>
  </si>
  <si>
    <t>116.808.762 </t>
  </si>
  <si>
    <t>114.395.891 </t>
  </si>
  <si>
    <t>111.014.889 </t>
  </si>
  <si>
    <t>121.550.398 </t>
  </si>
  <si>
    <t>116.415.072 </t>
  </si>
  <si>
    <t>676.586 </t>
  </si>
  <si>
    <t>91.972 </t>
  </si>
  <si>
    <t>4.1.1.a Competenza alfabetica non adeguata (studenti classi III scuola secondaria primo grado)</t>
  </si>
  <si>
    <t>A partire dal report BES 2023 il nome è stato aggiornato rispetto alle versioni precedenti</t>
  </si>
  <si>
    <t>4.1.1.b Competenza numerica non adeguata (studenti classi III scuola secondaria primo grado)</t>
  </si>
  <si>
    <t>L’indicatore non è confrontabile con il BES precedente “Competenze digitali” calcolato fino al 2019</t>
  </si>
  <si>
    <t>Sì*</t>
  </si>
  <si>
    <t>L'indicatore non è confrontabile con il BES precedente “Laureati e altri titoli terziari (30-34 anni)”. 
*Tra i 55 indicatori SNSvS è ancora considerata la vecchia dicitura dell'indicatore</t>
  </si>
  <si>
    <t>4.6.1 Laureati e altri titoli terziari (25-34 anni)</t>
  </si>
  <si>
    <t>4.a.1.c Scuole accessibili dal punto di vista fisico</t>
  </si>
  <si>
    <t>Aggiornato report 2022 - rispetto all'indicatore approvato in SRSvS ha subito una modifica nella definizione e focus campionario</t>
  </si>
  <si>
    <t xml:space="preserve">5.2.2 Proporzione di donne dai 16 ai 70 anni che hanno subito violenza fisica o sessuale da un uomo non partner negli ultimi 5 anni </t>
  </si>
  <si>
    <t xml:space="preserve">5.5.1 Donne e rappresentanza politica a livello locale </t>
  </si>
  <si>
    <t>6.3.1 Quota percentuale dei carichi inquinanti confluiti in impianti secondari o avanzati rispetto ai carichi complessivi urbani generati</t>
  </si>
  <si>
    <t>6.3.2.c Percentuale di corpi idrici che hanno raggiunto l'obiettivo di qualità ecologica (elevato e buono) sul totale dei corpi idrici delle acque superficiali  (fiumi e laghi)</t>
  </si>
  <si>
    <t>8.5.2.d Tasso di occupazione (20-64) (per cittadinanza)</t>
  </si>
  <si>
    <t>Italia (cittadino italiano)</t>
  </si>
  <si>
    <t>Italia (cittadino straniero UE)</t>
  </si>
  <si>
    <t>Italia (cittadino straniero non UE)</t>
  </si>
  <si>
    <t>Centro (cittadino italiano)</t>
  </si>
  <si>
    <t>Centro (cittadino straniero UE)</t>
  </si>
  <si>
    <t>Centro (cittadino straniero non UE)</t>
  </si>
  <si>
    <t>Regione Marche (cittadino italiano)</t>
  </si>
  <si>
    <t>Regione Marche (cittadino straniero UE)</t>
  </si>
  <si>
    <t>Regione Marche (cittadino straniero non UE)</t>
  </si>
  <si>
    <t>Pesaro e Urbino (cittadino italiano)</t>
  </si>
  <si>
    <t>Ancona (cittadino italiano)</t>
  </si>
  <si>
    <t>Macerata (cittadino italiano)</t>
  </si>
  <si>
    <t>Ascoli-Piceno (cittadino italiano)</t>
  </si>
  <si>
    <t>Fermo (cittadino italiano)</t>
  </si>
  <si>
    <t>Pesaro e Urbino (cittadino straniero UE)</t>
  </si>
  <si>
    <t>Ancona (cittadino straniero UE)</t>
  </si>
  <si>
    <t>Macerata (cittadino straniero UE)</t>
  </si>
  <si>
    <t>Ascoli-Piceno (cittadino straniero UE)</t>
  </si>
  <si>
    <t>Fermo (cittadino straniero UE)</t>
  </si>
  <si>
    <t>Pesaro e Urbino (cittadino straniero non UE)</t>
  </si>
  <si>
    <t>Ancona (cittadino straniero non UE)</t>
  </si>
  <si>
    <t>Macerata (cittadino straniero non UE)</t>
  </si>
  <si>
    <t>Ascoli-Piceno (cittadino straniero non UE)</t>
  </si>
  <si>
    <t>Fermo (cittadino straniero non UE)</t>
  </si>
  <si>
    <t>9.c.1.a  Famiglie con acesso a internet</t>
  </si>
  <si>
    <t>9.4.1 Intensità di emissione di CO2 per unità del valore aggiunto</t>
  </si>
  <si>
    <t>Tonnellate per milione di euro</t>
  </si>
  <si>
    <t>8.3.1 Occupati non regolari</t>
  </si>
  <si>
    <t xml:space="preserve">Sì come 10.2.1 Percentuale di persone che vivono in famiglie con reddito disponibile equivalente, inferiore al 60% del reddito mediano </t>
  </si>
  <si>
    <t>11.2.1.d Utenti assidui dei mezzi pubblici</t>
  </si>
  <si>
    <t xml:space="preserve">Numero costruzioni </t>
  </si>
  <si>
    <t>Pericolosità alta</t>
  </si>
  <si>
    <t>Pericolosità media</t>
  </si>
  <si>
    <t>Pericolosità bassa</t>
  </si>
  <si>
    <t>Pesaro</t>
  </si>
  <si>
    <t>Tonnellate per abitante</t>
  </si>
  <si>
    <t>Tonnellate per 1000 €</t>
  </si>
  <si>
    <t>12.5.1.a Rifiuti urbani oggetto di raccolta differenziata (%)</t>
  </si>
  <si>
    <t>16.3.2.a Percentuale di detenuti adulti in attesa di primo giudizio sul totale dei detenuti adulti</t>
  </si>
  <si>
    <t>16.3.2.b Affollamento degli istituti di pena</t>
  </si>
  <si>
    <t>16.6.2.a Difficoltà di accesso ad alcuni servizi</t>
  </si>
  <si>
    <t>16.6.2.b Durata dei procedimenti civili</t>
  </si>
  <si>
    <t>Numero di giorni</t>
  </si>
  <si>
    <t xml:space="preserve">17.2.1 Aiuto Pubblico allo Sviluppo come quota del reddito nazionale lordo </t>
  </si>
  <si>
    <t>11.4.1 Spesa primaria per la protezione dell'ambiente, uso e gestione delle risorse naturali in riferimento alla biodiversità</t>
  </si>
  <si>
    <t>Euro</t>
  </si>
  <si>
    <t>7.1.2 Quota di autovetture elettriche o ibride di nuova immatricolazione</t>
  </si>
  <si>
    <t>16.1.2 Indice di criminalità predatoria</t>
  </si>
  <si>
    <t>Numero per 1.000 abitanti</t>
  </si>
  <si>
    <t>12.5.1.b Tasso di utilizzo circolare dei materiali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</si>
</sst>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######0.000000"/>
    <numFmt numFmtId="165" formatCode="0.0"/>
    <numFmt numFmtId="166" formatCode="#,##0.0"/>
    <numFmt numFmtId="167" formatCode="0.000"/>
    <numFmt numFmtId="168" formatCode="#,##0;\-\ #,##0;_-\ &quot;- &quot;"/>
    <numFmt numFmtId="173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u/>
      <sz val="10"/>
      <color theme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78A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9" fontId="11" fillId="0" borderId="0" applyFont="0" applyFill="0" applyBorder="0" applyAlignment="0" applyProtection="0"/>
    <xf numFmtId="0" fontId="11" fillId="0" borderId="0"/>
    <xf numFmtId="164" fontId="12" fillId="0" borderId="0"/>
    <xf numFmtId="0" fontId="13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5">
    <xf numFmtId="0" fontId="0" fillId="0" borderId="0" xfId="0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3" fillId="4" borderId="3" xfId="0" applyFont="1" applyFill="1" applyBorder="1" applyAlignment="1">
      <alignment wrapText="1"/>
    </xf>
    <xf numFmtId="3" fontId="0" fillId="4" borderId="3" xfId="0" applyNumberFormat="1" applyFill="1" applyBorder="1"/>
    <xf numFmtId="0" fontId="3" fillId="3" borderId="3" xfId="0" applyFont="1" applyFill="1" applyBorder="1" applyAlignment="1">
      <alignment wrapText="1"/>
    </xf>
    <xf numFmtId="0" fontId="0" fillId="3" borderId="3" xfId="0" applyFill="1" applyBorder="1"/>
    <xf numFmtId="0" fontId="0" fillId="4" borderId="5" xfId="0" applyFill="1" applyBorder="1"/>
    <xf numFmtId="0" fontId="15" fillId="0" borderId="0" xfId="0" applyFont="1"/>
    <xf numFmtId="0" fontId="15" fillId="4" borderId="3" xfId="0" applyFont="1" applyFill="1" applyBorder="1"/>
    <xf numFmtId="0" fontId="0" fillId="4" borderId="3" xfId="0" applyFill="1" applyBorder="1" applyAlignment="1">
      <alignment wrapText="1"/>
    </xf>
    <xf numFmtId="3" fontId="0" fillId="4" borderId="3" xfId="0" applyNumberFormat="1" applyFill="1" applyBorder="1" applyAlignment="1">
      <alignment horizontal="right"/>
    </xf>
    <xf numFmtId="0" fontId="0" fillId="5" borderId="3" xfId="0" applyFill="1" applyBorder="1"/>
    <xf numFmtId="0" fontId="6" fillId="4" borderId="3" xfId="0" applyFont="1" applyFill="1" applyBorder="1"/>
    <xf numFmtId="0" fontId="0" fillId="4" borderId="0" xfId="0" applyFill="1"/>
    <xf numFmtId="0" fontId="0" fillId="0" borderId="3" xfId="0" applyBorder="1"/>
    <xf numFmtId="0" fontId="3" fillId="0" borderId="3" xfId="0" applyFont="1" applyBorder="1" applyAlignment="1">
      <alignment wrapText="1"/>
    </xf>
    <xf numFmtId="0" fontId="15" fillId="0" borderId="3" xfId="0" applyFont="1" applyBorder="1"/>
    <xf numFmtId="0" fontId="0" fillId="0" borderId="5" xfId="0" applyBorder="1"/>
    <xf numFmtId="0" fontId="0" fillId="0" borderId="4" xfId="0" applyBorder="1"/>
    <xf numFmtId="2" fontId="0" fillId="0" borderId="3" xfId="0" applyNumberFormat="1" applyBorder="1"/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15" fillId="0" borderId="3" xfId="0" applyFont="1" applyBorder="1" applyAlignment="1">
      <alignment wrapText="1"/>
    </xf>
    <xf numFmtId="2" fontId="0" fillId="4" borderId="3" xfId="0" applyNumberFormat="1" applyFill="1" applyBorder="1"/>
    <xf numFmtId="0" fontId="3" fillId="4" borderId="5" xfId="0" applyFont="1" applyFill="1" applyBorder="1" applyAlignment="1">
      <alignment wrapText="1"/>
    </xf>
    <xf numFmtId="2" fontId="15" fillId="4" borderId="3" xfId="0" applyNumberFormat="1" applyFont="1" applyFill="1" applyBorder="1"/>
    <xf numFmtId="0" fontId="0" fillId="6" borderId="3" xfId="0" applyFill="1" applyBorder="1"/>
    <xf numFmtId="0" fontId="3" fillId="6" borderId="3" xfId="0" applyFont="1" applyFill="1" applyBorder="1" applyAlignment="1">
      <alignment wrapText="1"/>
    </xf>
    <xf numFmtId="0" fontId="0" fillId="6" borderId="0" xfId="0" applyFill="1"/>
    <xf numFmtId="0" fontId="0" fillId="6" borderId="3" xfId="0" applyFill="1" applyBorder="1" applyAlignment="1">
      <alignment wrapText="1"/>
    </xf>
    <xf numFmtId="0" fontId="0" fillId="6" borderId="8" xfId="0" applyFill="1" applyBorder="1"/>
    <xf numFmtId="0" fontId="0" fillId="4" borderId="2" xfId="0" applyFill="1" applyBorder="1"/>
    <xf numFmtId="0" fontId="15" fillId="4" borderId="3" xfId="0" applyFont="1" applyFill="1" applyBorder="1" applyAlignment="1">
      <alignment wrapText="1"/>
    </xf>
    <xf numFmtId="0" fontId="0" fillId="4" borderId="8" xfId="0" applyFill="1" applyBorder="1"/>
    <xf numFmtId="0" fontId="0" fillId="0" borderId="9" xfId="0" applyBorder="1"/>
    <xf numFmtId="0" fontId="0" fillId="0" borderId="8" xfId="0" applyBorder="1"/>
    <xf numFmtId="165" fontId="0" fillId="0" borderId="3" xfId="0" applyNumberFormat="1" applyBorder="1"/>
    <xf numFmtId="165" fontId="0" fillId="4" borderId="3" xfId="0" applyNumberFormat="1" applyFill="1" applyBorder="1"/>
    <xf numFmtId="0" fontId="0" fillId="6" borderId="11" xfId="0" applyFill="1" applyBorder="1"/>
    <xf numFmtId="3" fontId="0" fillId="6" borderId="3" xfId="0" applyNumberFormat="1" applyFill="1" applyBorder="1"/>
    <xf numFmtId="3" fontId="0" fillId="0" borderId="3" xfId="0" applyNumberFormat="1" applyBorder="1"/>
    <xf numFmtId="0" fontId="16" fillId="4" borderId="3" xfId="0" applyFont="1" applyFill="1" applyBorder="1" applyAlignment="1">
      <alignment wrapText="1"/>
    </xf>
    <xf numFmtId="2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10" xfId="0" applyFill="1" applyBorder="1"/>
    <xf numFmtId="0" fontId="17" fillId="0" borderId="0" xfId="0" applyFont="1"/>
    <xf numFmtId="0" fontId="17" fillId="0" borderId="3" xfId="0" applyFont="1" applyBorder="1"/>
    <xf numFmtId="165" fontId="17" fillId="0" borderId="3" xfId="0" applyNumberFormat="1" applyFont="1" applyBorder="1"/>
    <xf numFmtId="0" fontId="1" fillId="2" borderId="8" xfId="0" applyFont="1" applyFill="1" applyBorder="1" applyAlignment="1">
      <alignment horizontal="left" wrapText="1"/>
    </xf>
    <xf numFmtId="0" fontId="0" fillId="4" borderId="9" xfId="0" applyFill="1" applyBorder="1"/>
    <xf numFmtId="0" fontId="17" fillId="0" borderId="8" xfId="0" applyFont="1" applyBorder="1"/>
    <xf numFmtId="3" fontId="0" fillId="4" borderId="8" xfId="0" applyNumberFormat="1" applyFill="1" applyBorder="1" applyAlignment="1">
      <alignment horizontal="right"/>
    </xf>
    <xf numFmtId="0" fontId="0" fillId="3" borderId="8" xfId="0" applyFill="1" applyBorder="1"/>
    <xf numFmtId="0" fontId="15" fillId="4" borderId="8" xfId="0" applyFont="1" applyFill="1" applyBorder="1"/>
    <xf numFmtId="2" fontId="0" fillId="0" borderId="8" xfId="0" applyNumberFormat="1" applyBorder="1"/>
    <xf numFmtId="0" fontId="15" fillId="0" borderId="8" xfId="0" applyFont="1" applyBorder="1"/>
    <xf numFmtId="0" fontId="1" fillId="0" borderId="8" xfId="0" applyFont="1" applyBorder="1" applyAlignment="1">
      <alignment wrapText="1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right" wrapText="1"/>
    </xf>
    <xf numFmtId="0" fontId="0" fillId="0" borderId="8" xfId="0" applyBorder="1" applyAlignment="1">
      <alignment horizontal="right"/>
    </xf>
    <xf numFmtId="0" fontId="6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4" borderId="8" xfId="0" applyFill="1" applyBorder="1" applyAlignment="1">
      <alignment horizontal="right"/>
    </xf>
    <xf numFmtId="165" fontId="0" fillId="0" borderId="8" xfId="0" applyNumberFormat="1" applyBorder="1"/>
    <xf numFmtId="2" fontId="0" fillId="0" borderId="8" xfId="0" applyNumberFormat="1" applyBorder="1" applyAlignment="1">
      <alignment horizontal="right"/>
    </xf>
    <xf numFmtId="2" fontId="0" fillId="4" borderId="3" xfId="0" applyNumberFormat="1" applyFill="1" applyBorder="1" applyAlignment="1">
      <alignment horizontal="left"/>
    </xf>
    <xf numFmtId="165" fontId="0" fillId="4" borderId="3" xfId="0" applyNumberFormat="1" applyFill="1" applyBorder="1" applyAlignment="1">
      <alignment horizontal="left"/>
    </xf>
    <xf numFmtId="0" fontId="3" fillId="0" borderId="0" xfId="0" applyFont="1"/>
    <xf numFmtId="0" fontId="0" fillId="4" borderId="5" xfId="0" applyFill="1" applyBorder="1" applyAlignment="1">
      <alignment wrapText="1"/>
    </xf>
    <xf numFmtId="0" fontId="3" fillId="0" borderId="0" xfId="0" applyFont="1" applyAlignment="1">
      <alignment wrapText="1"/>
    </xf>
    <xf numFmtId="0" fontId="16" fillId="3" borderId="3" xfId="0" applyFont="1" applyFill="1" applyBorder="1" applyAlignment="1">
      <alignment wrapText="1"/>
    </xf>
    <xf numFmtId="0" fontId="15" fillId="3" borderId="3" xfId="0" applyFont="1" applyFill="1" applyBorder="1" applyAlignment="1">
      <alignment wrapText="1"/>
    </xf>
    <xf numFmtId="0" fontId="17" fillId="3" borderId="3" xfId="0" applyFont="1" applyFill="1" applyBorder="1"/>
    <xf numFmtId="165" fontId="17" fillId="3" borderId="3" xfId="0" applyNumberFormat="1" applyFont="1" applyFill="1" applyBorder="1"/>
    <xf numFmtId="0" fontId="17" fillId="3" borderId="8" xfId="0" applyFont="1" applyFill="1" applyBorder="1"/>
    <xf numFmtId="0" fontId="15" fillId="3" borderId="3" xfId="0" applyFont="1" applyFill="1" applyBorder="1"/>
    <xf numFmtId="165" fontId="15" fillId="3" borderId="3" xfId="0" applyNumberFormat="1" applyFont="1" applyFill="1" applyBorder="1"/>
    <xf numFmtId="0" fontId="15" fillId="3" borderId="8" xfId="0" applyFont="1" applyFill="1" applyBorder="1"/>
    <xf numFmtId="0" fontId="0" fillId="3" borderId="0" xfId="0" applyFill="1" applyAlignment="1">
      <alignment wrapText="1"/>
    </xf>
    <xf numFmtId="3" fontId="0" fillId="0" borderId="3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0" fillId="4" borderId="11" xfId="0" applyFill="1" applyBorder="1"/>
    <xf numFmtId="165" fontId="0" fillId="4" borderId="8" xfId="0" applyNumberFormat="1" applyFill="1" applyBorder="1"/>
    <xf numFmtId="0" fontId="1" fillId="0" borderId="3" xfId="0" applyFont="1" applyBorder="1" applyAlignment="1">
      <alignment horizontal="right"/>
    </xf>
    <xf numFmtId="0" fontId="1" fillId="0" borderId="0" xfId="0" applyFont="1"/>
    <xf numFmtId="0" fontId="1" fillId="0" borderId="3" xfId="0" applyFont="1" applyBorder="1"/>
    <xf numFmtId="0" fontId="1" fillId="0" borderId="8" xfId="0" applyFont="1" applyBorder="1"/>
    <xf numFmtId="0" fontId="1" fillId="7" borderId="8" xfId="0" applyFont="1" applyFill="1" applyBorder="1"/>
    <xf numFmtId="0" fontId="0" fillId="8" borderId="3" xfId="0" applyFill="1" applyBorder="1" applyAlignment="1">
      <alignment wrapText="1"/>
    </xf>
    <xf numFmtId="0" fontId="0" fillId="8" borderId="3" xfId="0" applyFill="1" applyBorder="1"/>
    <xf numFmtId="2" fontId="0" fillId="4" borderId="3" xfId="0" applyNumberFormat="1" applyFill="1" applyBorder="1" applyAlignment="1">
      <alignment horizontal="right"/>
    </xf>
    <xf numFmtId="1" fontId="0" fillId="0" borderId="3" xfId="0" applyNumberFormat="1" applyBorder="1"/>
    <xf numFmtId="9" fontId="0" fillId="0" borderId="3" xfId="0" applyNumberFormat="1" applyBorder="1"/>
    <xf numFmtId="0" fontId="0" fillId="0" borderId="3" xfId="0" applyBorder="1" applyAlignment="1">
      <alignment vertical="center"/>
    </xf>
    <xf numFmtId="0" fontId="3" fillId="0" borderId="3" xfId="0" applyFont="1" applyBorder="1"/>
    <xf numFmtId="0" fontId="6" fillId="0" borderId="3" xfId="0" applyFont="1" applyBorder="1"/>
    <xf numFmtId="0" fontId="2" fillId="4" borderId="3" xfId="0" applyFont="1" applyFill="1" applyBorder="1" applyAlignment="1">
      <alignment wrapText="1"/>
    </xf>
    <xf numFmtId="166" fontId="0" fillId="4" borderId="3" xfId="0" applyNumberFormat="1" applyFill="1" applyBorder="1"/>
    <xf numFmtId="4" fontId="0" fillId="4" borderId="3" xfId="0" applyNumberFormat="1" applyFill="1" applyBorder="1"/>
    <xf numFmtId="0" fontId="5" fillId="0" borderId="3" xfId="1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0" fontId="1" fillId="0" borderId="3" xfId="1" applyFont="1" applyFill="1" applyBorder="1"/>
    <xf numFmtId="3" fontId="0" fillId="0" borderId="8" xfId="0" applyNumberFormat="1" applyBorder="1"/>
    <xf numFmtId="167" fontId="0" fillId="0" borderId="3" xfId="0" applyNumberFormat="1" applyBorder="1"/>
    <xf numFmtId="0" fontId="0" fillId="4" borderId="6" xfId="0" applyFill="1" applyBorder="1"/>
    <xf numFmtId="0" fontId="0" fillId="4" borderId="7" xfId="0" applyFill="1" applyBorder="1"/>
    <xf numFmtId="165" fontId="1" fillId="0" borderId="8" xfId="0" applyNumberFormat="1" applyFont="1" applyBorder="1"/>
    <xf numFmtId="0" fontId="1" fillId="4" borderId="8" xfId="0" applyFont="1" applyFill="1" applyBorder="1"/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/>
    <xf numFmtId="0" fontId="15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Fill="1" applyBorder="1"/>
    <xf numFmtId="0" fontId="17" fillId="0" borderId="0" xfId="0" applyFont="1" applyFill="1" applyBorder="1"/>
    <xf numFmtId="0" fontId="15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3" xfId="0" applyBorder="1" applyAlignment="1"/>
    <xf numFmtId="173" fontId="0" fillId="0" borderId="3" xfId="35" applyNumberFormat="1" applyFont="1" applyBorder="1" applyAlignment="1"/>
    <xf numFmtId="173" fontId="0" fillId="0" borderId="8" xfId="35" applyNumberFormat="1" applyFont="1" applyBorder="1" applyAlignment="1"/>
  </cellXfs>
  <cellStyles count="36">
    <cellStyle name="Collegamento ipertestuale 2" xfId="29" xr:uid="{00000000-0005-0000-0000-000000000000}"/>
    <cellStyle name="decnumbercell6" xfId="7" xr:uid="{00000000-0005-0000-0000-000001000000}"/>
    <cellStyle name="Excel Built-in Explanatory Text" xfId="8" xr:uid="{00000000-0005-0000-0000-000002000000}"/>
    <cellStyle name="Hyperlink" xfId="1" xr:uid="{00000000-0005-0000-0000-000003000000}"/>
    <cellStyle name="Migliaia" xfId="35" builtinId="3"/>
    <cellStyle name="Migliaia 2" xfId="33" xr:uid="{2B2D58BB-7C39-497F-814A-001711B10077}"/>
    <cellStyle name="Normale" xfId="0" builtinId="0"/>
    <cellStyle name="Normale 10" xfId="2" xr:uid="{00000000-0005-0000-0000-000005000000}"/>
    <cellStyle name="Normale 2" xfId="3" xr:uid="{00000000-0005-0000-0000-000006000000}"/>
    <cellStyle name="Normale 2 2" xfId="9" xr:uid="{00000000-0005-0000-0000-000007000000}"/>
    <cellStyle name="Normale 2 2 2" xfId="26" xr:uid="{00000000-0005-0000-0000-000008000000}"/>
    <cellStyle name="Normale 2 2 3" xfId="18" xr:uid="{00000000-0005-0000-0000-000009000000}"/>
    <cellStyle name="Normale 2 3" xfId="4" xr:uid="{00000000-0005-0000-0000-00000A000000}"/>
    <cellStyle name="Normale 2 3 2" xfId="19" xr:uid="{00000000-0005-0000-0000-00000B000000}"/>
    <cellStyle name="Normale 2 4" xfId="13" xr:uid="{00000000-0005-0000-0000-00000C000000}"/>
    <cellStyle name="Normale 2 4 2" xfId="24" xr:uid="{00000000-0005-0000-0000-00000D000000}"/>
    <cellStyle name="Normale 2 4 3" xfId="28" xr:uid="{00000000-0005-0000-0000-00000E000000}"/>
    <cellStyle name="Normale 2 5" xfId="25" xr:uid="{00000000-0005-0000-0000-00000F000000}"/>
    <cellStyle name="Normale 2 6" xfId="17" xr:uid="{00000000-0005-0000-0000-000010000000}"/>
    <cellStyle name="Normale 3" xfId="6" xr:uid="{00000000-0005-0000-0000-000011000000}"/>
    <cellStyle name="Normale 3 2" xfId="20" xr:uid="{00000000-0005-0000-0000-000012000000}"/>
    <cellStyle name="Normale 4" xfId="10" xr:uid="{00000000-0005-0000-0000-000013000000}"/>
    <cellStyle name="Normale 4 2" xfId="14" xr:uid="{00000000-0005-0000-0000-000014000000}"/>
    <cellStyle name="Normale 4 3" xfId="21" xr:uid="{00000000-0005-0000-0000-000015000000}"/>
    <cellStyle name="Normale 5" xfId="11" xr:uid="{00000000-0005-0000-0000-000016000000}"/>
    <cellStyle name="Normale 5 2" xfId="22" xr:uid="{00000000-0005-0000-0000-000017000000}"/>
    <cellStyle name="Normale 6" xfId="15" xr:uid="{00000000-0005-0000-0000-000018000000}"/>
    <cellStyle name="Normale 6 2" xfId="23" xr:uid="{00000000-0005-0000-0000-000019000000}"/>
    <cellStyle name="Normale 7" xfId="16" xr:uid="{00000000-0005-0000-0000-00001A000000}"/>
    <cellStyle name="Normale 7 2" xfId="27" xr:uid="{00000000-0005-0000-0000-00001B000000}"/>
    <cellStyle name="Normale 8" xfId="30" xr:uid="{00000000-0005-0000-0000-00001C000000}"/>
    <cellStyle name="Normale 9" xfId="12" xr:uid="{00000000-0005-0000-0000-00001D000000}"/>
    <cellStyle name="Nuovo" xfId="34" xr:uid="{DF529C87-2135-4103-A142-2597D75F1A27}"/>
    <cellStyle name="Percentuale 2" xfId="5" xr:uid="{00000000-0005-0000-0000-00001E000000}"/>
    <cellStyle name="style1742897442074" xfId="32" xr:uid="{2621C5A0-5416-486E-9653-658F1EFF146B}"/>
    <cellStyle name="style1742897442287" xfId="31" xr:uid="{164D6A60-1CC7-4460-B5DC-86E2DA4265C3}"/>
  </cellStyles>
  <dxfs count="0"/>
  <tableStyles count="0" defaultTableStyle="TableStyleMedium2" defaultPivotStyle="PivotStyleMedium9"/>
  <colors>
    <mruColors>
      <color rgb="FFCC3300"/>
      <color rgb="FF00FFCC"/>
      <color rgb="FFCC0099"/>
      <color rgb="FFD9E1F2"/>
      <color rgb="FFFCDCE7"/>
      <color rgb="FFF578A4"/>
      <color rgb="FFE37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17FE-9598-41B4-AEB5-9F7F421EF172}">
  <dimension ref="A1:B9"/>
  <sheetViews>
    <sheetView workbookViewId="0">
      <selection activeCell="A2" sqref="A2"/>
    </sheetView>
  </sheetViews>
  <sheetFormatPr defaultRowHeight="14.4" x14ac:dyDescent="0.3"/>
  <cols>
    <col min="1" max="1" width="20.5546875" customWidth="1"/>
  </cols>
  <sheetData>
    <row r="1" spans="1:2" x14ac:dyDescent="0.3">
      <c r="A1" s="79" t="s">
        <v>221</v>
      </c>
      <c r="B1" s="79" t="s">
        <v>222</v>
      </c>
    </row>
    <row r="2" spans="1:2" x14ac:dyDescent="0.3">
      <c r="A2" t="s">
        <v>224</v>
      </c>
      <c r="B2" t="s">
        <v>225</v>
      </c>
    </row>
    <row r="3" spans="1:2" x14ac:dyDescent="0.3">
      <c r="A3" t="s">
        <v>243</v>
      </c>
      <c r="B3" t="s">
        <v>244</v>
      </c>
    </row>
    <row r="4" spans="1:2" x14ac:dyDescent="0.3">
      <c r="A4" t="s">
        <v>228</v>
      </c>
      <c r="B4" t="s">
        <v>242</v>
      </c>
    </row>
    <row r="5" spans="1:2" x14ac:dyDescent="0.3">
      <c r="A5" t="s">
        <v>230</v>
      </c>
      <c r="B5" t="s">
        <v>231</v>
      </c>
    </row>
    <row r="6" spans="1:2" x14ac:dyDescent="0.3">
      <c r="A6" t="s">
        <v>236</v>
      </c>
      <c r="B6" t="s">
        <v>237</v>
      </c>
    </row>
    <row r="7" spans="1:2" x14ac:dyDescent="0.3">
      <c r="A7" t="s">
        <v>238</v>
      </c>
      <c r="B7" t="s">
        <v>239</v>
      </c>
    </row>
    <row r="8" spans="1:2" x14ac:dyDescent="0.3">
      <c r="A8" t="s">
        <v>245</v>
      </c>
      <c r="B8" t="s">
        <v>246</v>
      </c>
    </row>
    <row r="9" spans="1:2" x14ac:dyDescent="0.3">
      <c r="A9" t="s">
        <v>236</v>
      </c>
      <c r="B9" t="s">
        <v>247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52"/>
  <sheetViews>
    <sheetView tabSelected="1" topLeftCell="C1" zoomScale="85" zoomScaleNormal="85" workbookViewId="0">
      <selection activeCell="C1" sqref="C1"/>
    </sheetView>
  </sheetViews>
  <sheetFormatPr defaultColWidth="8.88671875" defaultRowHeight="14.4" x14ac:dyDescent="0.3"/>
  <cols>
    <col min="1" max="2" width="0" style="127" hidden="1" customWidth="1"/>
    <col min="3" max="3" width="63.5546875" style="131" customWidth="1"/>
    <col min="4" max="4" width="6.109375" style="131" customWidth="1"/>
    <col min="5" max="5" width="28.33203125" style="131" customWidth="1"/>
    <col min="6" max="6" width="28.88671875" style="127" customWidth="1"/>
    <col min="7" max="7" width="16.44140625" style="127" customWidth="1"/>
    <col min="8" max="8" width="13.44140625" style="127" customWidth="1"/>
    <col min="9" max="9" width="12.5546875" style="127" customWidth="1"/>
    <col min="10" max="10" width="14" style="127" customWidth="1"/>
    <col min="11" max="11" width="18.44140625" style="127" customWidth="1"/>
    <col min="12" max="12" width="10.88671875" style="127" customWidth="1"/>
    <col min="13" max="13" width="18.21875" style="127" customWidth="1"/>
    <col min="14" max="14" width="13.5546875" style="127" customWidth="1"/>
    <col min="15" max="15" width="16.44140625" style="127" customWidth="1"/>
    <col min="16" max="16" width="15.109375" style="127" customWidth="1"/>
    <col min="17" max="17" width="10.88671875" style="127" customWidth="1"/>
    <col min="18" max="18" width="11.44140625" style="127" customWidth="1"/>
    <col min="19" max="19" width="13.88671875" style="127" customWidth="1"/>
    <col min="20" max="20" width="18.109375" style="127" customWidth="1"/>
    <col min="21" max="21" width="11.44140625" style="127" customWidth="1"/>
    <col min="22" max="22" width="11" style="127" customWidth="1"/>
    <col min="23" max="23" width="11.5546875" style="127" customWidth="1"/>
    <col min="24" max="24" width="16.88671875" style="127" customWidth="1"/>
    <col min="25" max="25" width="17" style="127" customWidth="1"/>
    <col min="26" max="26" width="12.5546875" style="127" customWidth="1"/>
    <col min="27" max="16384" width="8.88671875" style="127"/>
  </cols>
  <sheetData>
    <row r="1" spans="1:27" ht="28.8" x14ac:dyDescent="0.3">
      <c r="A1" s="16">
        <v>0</v>
      </c>
      <c r="B1" s="16"/>
      <c r="C1" s="49" t="s">
        <v>0</v>
      </c>
      <c r="D1" s="49" t="s">
        <v>223</v>
      </c>
      <c r="E1" s="49" t="s">
        <v>137</v>
      </c>
      <c r="F1" s="49" t="s">
        <v>1</v>
      </c>
      <c r="G1" s="50">
        <v>2004</v>
      </c>
      <c r="H1" s="50">
        <v>2005</v>
      </c>
      <c r="I1" s="51">
        <v>2006</v>
      </c>
      <c r="J1" s="50">
        <v>2007</v>
      </c>
      <c r="K1" s="51">
        <v>2008</v>
      </c>
      <c r="L1" s="51">
        <v>2009</v>
      </c>
      <c r="M1" s="51">
        <v>2010</v>
      </c>
      <c r="N1" s="51">
        <v>2011</v>
      </c>
      <c r="O1" s="51">
        <v>2012</v>
      </c>
      <c r="P1" s="51">
        <v>2013</v>
      </c>
      <c r="Q1" s="51">
        <v>2014</v>
      </c>
      <c r="R1" s="51">
        <v>2015</v>
      </c>
      <c r="S1" s="51">
        <v>2016</v>
      </c>
      <c r="T1" s="51">
        <v>2017</v>
      </c>
      <c r="U1" s="51">
        <v>2018</v>
      </c>
      <c r="V1" s="51">
        <v>2019</v>
      </c>
      <c r="W1" s="51">
        <v>2020</v>
      </c>
      <c r="X1" s="51">
        <v>2021</v>
      </c>
      <c r="Y1" s="60">
        <v>2022</v>
      </c>
      <c r="Z1" s="60">
        <v>2023</v>
      </c>
      <c r="AA1" s="51">
        <v>2024</v>
      </c>
    </row>
    <row r="2" spans="1:27" ht="72" x14ac:dyDescent="0.3">
      <c r="A2"/>
      <c r="B2"/>
      <c r="C2" s="48" t="s">
        <v>249</v>
      </c>
      <c r="D2" s="24" t="s">
        <v>226</v>
      </c>
      <c r="E2" s="24" t="s">
        <v>234</v>
      </c>
      <c r="F2" s="24" t="s">
        <v>11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124"/>
      <c r="AA2" s="16"/>
    </row>
    <row r="3" spans="1:27" x14ac:dyDescent="0.3">
      <c r="A3"/>
      <c r="B3"/>
      <c r="C3" s="22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>
        <v>6.9</v>
      </c>
      <c r="R3" s="24">
        <v>7.4</v>
      </c>
      <c r="S3" s="24">
        <v>7.8</v>
      </c>
      <c r="T3" s="24">
        <v>8.3000000000000007</v>
      </c>
      <c r="U3" s="24">
        <v>8.3000000000000007</v>
      </c>
      <c r="V3" s="24">
        <v>7.5</v>
      </c>
      <c r="W3" s="24">
        <v>9.1</v>
      </c>
      <c r="X3" s="24">
        <v>9</v>
      </c>
      <c r="Y3" s="24">
        <v>9.6999999999999993</v>
      </c>
      <c r="Z3" s="124">
        <v>9.6999999999999993</v>
      </c>
      <c r="AA3" s="16"/>
    </row>
    <row r="4" spans="1:27" x14ac:dyDescent="0.3">
      <c r="A4"/>
      <c r="B4"/>
      <c r="C4" s="22" t="s">
        <v>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>
        <v>5.7</v>
      </c>
      <c r="R4" s="24">
        <v>5.7</v>
      </c>
      <c r="S4" s="24">
        <v>7.5</v>
      </c>
      <c r="T4" s="24">
        <v>6.5</v>
      </c>
      <c r="U4" s="24">
        <v>7.6</v>
      </c>
      <c r="V4" s="24">
        <v>6</v>
      </c>
      <c r="W4" s="24">
        <v>6.6</v>
      </c>
      <c r="X4" s="24">
        <v>7.3</v>
      </c>
      <c r="Y4" s="24">
        <v>7.5</v>
      </c>
      <c r="Z4" s="124">
        <v>7.9</v>
      </c>
      <c r="AA4" s="16"/>
    </row>
    <row r="5" spans="1:27" x14ac:dyDescent="0.3">
      <c r="A5"/>
      <c r="B5"/>
      <c r="C5" s="22" t="s">
        <v>5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24"/>
      <c r="AA5" s="16"/>
    </row>
    <row r="6" spans="1:27" x14ac:dyDescent="0.3">
      <c r="A6" s="19" t="str">
        <f>IF(B6=C6,B6,A366)</f>
        <v>1.2.1.b Incidenza di povertà relativa individuale</v>
      </c>
      <c r="B6" s="36" t="str">
        <f t="shared" ref="B6:B50" si="0">IF(FALSE=OR(C6="Italia",C6="Centro",C6="Regione Marche"),C6,"")</f>
        <v>1.2.1.b Incidenza di povertà relativa individuale</v>
      </c>
      <c r="C6" s="26" t="s">
        <v>250</v>
      </c>
      <c r="D6" s="8" t="s">
        <v>423</v>
      </c>
      <c r="E6" s="80" t="s">
        <v>238</v>
      </c>
      <c r="F6" s="8" t="s">
        <v>11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1"/>
      <c r="Z6" s="61"/>
      <c r="AA6" s="16"/>
    </row>
    <row r="7" spans="1:27" x14ac:dyDescent="0.3">
      <c r="A7" s="16" t="str">
        <f t="shared" ref="A7:A13" si="1">IF(B7=C7,B7,A6)</f>
        <v>1.2.1.b Incidenza di povertà relativa individuale</v>
      </c>
      <c r="B7" s="37" t="str">
        <f t="shared" si="0"/>
        <v/>
      </c>
      <c r="C7" s="11" t="s">
        <v>3</v>
      </c>
      <c r="D7" s="11"/>
      <c r="E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55" t="s">
        <v>197</v>
      </c>
      <c r="R7" s="55" t="s">
        <v>198</v>
      </c>
      <c r="S7" s="55" t="s">
        <v>199</v>
      </c>
      <c r="T7" s="55" t="s">
        <v>200</v>
      </c>
      <c r="U7" s="55" t="s">
        <v>201</v>
      </c>
      <c r="V7" s="55" t="s">
        <v>202</v>
      </c>
      <c r="W7" s="55" t="s">
        <v>203</v>
      </c>
      <c r="X7" s="55" t="s">
        <v>201</v>
      </c>
      <c r="Y7" s="74" t="s">
        <v>204</v>
      </c>
      <c r="Z7" s="61">
        <v>14.5</v>
      </c>
      <c r="AA7" s="16"/>
    </row>
    <row r="8" spans="1:27" x14ac:dyDescent="0.3">
      <c r="A8" s="16" t="str">
        <f t="shared" si="1"/>
        <v>1.2.1.b Incidenza di povertà relativa individuale</v>
      </c>
      <c r="B8" s="37" t="str">
        <f t="shared" si="0"/>
        <v/>
      </c>
      <c r="C8" s="23" t="s">
        <v>4</v>
      </c>
      <c r="D8" s="11"/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5" t="s">
        <v>205</v>
      </c>
      <c r="R8" s="55" t="s">
        <v>206</v>
      </c>
      <c r="S8" s="55" t="s">
        <v>207</v>
      </c>
      <c r="T8" s="55" t="s">
        <v>208</v>
      </c>
      <c r="U8" s="55" t="s">
        <v>209</v>
      </c>
      <c r="V8" s="55" t="s">
        <v>206</v>
      </c>
      <c r="W8" s="55" t="s">
        <v>210</v>
      </c>
      <c r="X8" s="55" t="s">
        <v>208</v>
      </c>
      <c r="Y8" s="74" t="s">
        <v>211</v>
      </c>
      <c r="Z8" s="61">
        <v>9.4</v>
      </c>
      <c r="AA8" s="16"/>
    </row>
    <row r="9" spans="1:27" x14ac:dyDescent="0.3">
      <c r="A9" s="16" t="str">
        <f t="shared" si="1"/>
        <v>1.2.1.b Incidenza di povertà relativa individuale</v>
      </c>
      <c r="B9" s="37" t="str">
        <f t="shared" si="0"/>
        <v/>
      </c>
      <c r="C9" s="11" t="s">
        <v>5</v>
      </c>
      <c r="D9" s="11"/>
      <c r="E9" s="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5" t="s">
        <v>212</v>
      </c>
      <c r="R9" s="55" t="s">
        <v>213</v>
      </c>
      <c r="S9" s="55" t="s">
        <v>214</v>
      </c>
      <c r="T9" s="55" t="s">
        <v>215</v>
      </c>
      <c r="U9" s="55" t="s">
        <v>216</v>
      </c>
      <c r="V9" s="55" t="s">
        <v>217</v>
      </c>
      <c r="W9" s="55" t="s">
        <v>202</v>
      </c>
      <c r="X9" s="55" t="s">
        <v>218</v>
      </c>
      <c r="Y9" s="74">
        <v>12.4</v>
      </c>
      <c r="Z9" s="61">
        <v>17.5</v>
      </c>
      <c r="AA9" s="16"/>
    </row>
    <row r="10" spans="1:27" x14ac:dyDescent="0.3">
      <c r="A10" t="str">
        <f t="shared" si="1"/>
        <v>1.2.2 Grave deprivazione materiale e sociale - Europa 2030</v>
      </c>
      <c r="B10" t="str">
        <f t="shared" si="0"/>
        <v>1.2.2 Grave deprivazione materiale e sociale - Europa 2030</v>
      </c>
      <c r="C10" s="17" t="s">
        <v>219</v>
      </c>
      <c r="D10" s="22" t="s">
        <v>226</v>
      </c>
      <c r="E10" s="22" t="s">
        <v>243</v>
      </c>
      <c r="F10" s="16" t="s">
        <v>11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37"/>
      <c r="Z10" s="37"/>
      <c r="AA10" s="16"/>
    </row>
    <row r="11" spans="1:27" x14ac:dyDescent="0.3">
      <c r="A11" t="str">
        <f t="shared" si="1"/>
        <v>1.2.2 Grave deprivazione materiale e sociale - Europa 2030</v>
      </c>
      <c r="B11" t="str">
        <f t="shared" si="0"/>
        <v/>
      </c>
      <c r="C11" s="22" t="s">
        <v>3</v>
      </c>
      <c r="D11" s="22"/>
      <c r="E11" s="2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>
        <v>5.9</v>
      </c>
      <c r="Y11" s="37">
        <v>4.5</v>
      </c>
      <c r="Z11" s="37">
        <v>4.7</v>
      </c>
      <c r="AA11" s="16"/>
    </row>
    <row r="12" spans="1:27" x14ac:dyDescent="0.3">
      <c r="A12" t="str">
        <f t="shared" si="1"/>
        <v>1.2.2 Grave deprivazione materiale e sociale - Europa 2030</v>
      </c>
      <c r="B12" t="str">
        <f t="shared" si="0"/>
        <v/>
      </c>
      <c r="C12" s="22" t="s">
        <v>4</v>
      </c>
      <c r="D12" s="22"/>
      <c r="E12" s="2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>
        <v>3.8</v>
      </c>
      <c r="Y12" s="37">
        <v>2.1</v>
      </c>
      <c r="Z12" s="37">
        <v>2.5</v>
      </c>
      <c r="AA12" s="16"/>
    </row>
    <row r="13" spans="1:27" x14ac:dyDescent="0.3">
      <c r="A13" t="str">
        <f t="shared" si="1"/>
        <v>1.2.2 Grave deprivazione materiale e sociale - Europa 2030</v>
      </c>
      <c r="B13" t="str">
        <f t="shared" si="0"/>
        <v/>
      </c>
      <c r="C13" s="22" t="s">
        <v>5</v>
      </c>
      <c r="D13" s="22"/>
      <c r="E13" s="16" t="s">
        <v>220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38"/>
      <c r="U13" s="16"/>
      <c r="V13" s="16"/>
      <c r="W13" s="16"/>
      <c r="X13" s="16">
        <v>3.3</v>
      </c>
      <c r="Y13" s="37">
        <v>2.1</v>
      </c>
      <c r="Z13" s="37">
        <v>1</v>
      </c>
      <c r="AA13" s="16"/>
    </row>
    <row r="14" spans="1:27" s="128" customFormat="1" ht="57.6" x14ac:dyDescent="0.3">
      <c r="A14" s="57"/>
      <c r="B14" s="57" t="str">
        <f t="shared" si="0"/>
        <v>1.2.2 Grave deprivazione materiale e sociale</v>
      </c>
      <c r="C14" s="82" t="s">
        <v>155</v>
      </c>
      <c r="D14" s="83" t="s">
        <v>226</v>
      </c>
      <c r="E14" s="83" t="s">
        <v>241</v>
      </c>
      <c r="F14" s="87" t="s">
        <v>11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8"/>
      <c r="U14" s="87"/>
      <c r="V14" s="87"/>
      <c r="W14" s="87"/>
      <c r="X14" s="87"/>
      <c r="Y14" s="89"/>
      <c r="Z14" s="89"/>
      <c r="AA14" s="58"/>
    </row>
    <row r="15" spans="1:27" s="128" customFormat="1" x14ac:dyDescent="0.3">
      <c r="A15" s="57"/>
      <c r="B15" s="57"/>
      <c r="C15" s="83" t="s">
        <v>3</v>
      </c>
      <c r="D15" s="83"/>
      <c r="E15" s="83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8"/>
      <c r="U15" s="87"/>
      <c r="V15" s="87"/>
      <c r="W15" s="87"/>
      <c r="X15" s="87">
        <v>5.9</v>
      </c>
      <c r="Y15" s="89">
        <v>4.5</v>
      </c>
      <c r="Z15" s="89"/>
      <c r="AA15" s="58"/>
    </row>
    <row r="16" spans="1:27" s="128" customFormat="1" x14ac:dyDescent="0.3">
      <c r="A16" s="57"/>
      <c r="B16" s="57"/>
      <c r="C16" s="83" t="s">
        <v>4</v>
      </c>
      <c r="D16" s="83"/>
      <c r="E16" s="83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  <c r="U16" s="87"/>
      <c r="V16" s="87"/>
      <c r="W16" s="87"/>
      <c r="X16" s="87">
        <v>3.8</v>
      </c>
      <c r="Y16" s="89">
        <v>2.1</v>
      </c>
      <c r="Z16" s="89"/>
      <c r="AA16" s="58"/>
    </row>
    <row r="17" spans="1:27" s="128" customFormat="1" x14ac:dyDescent="0.3">
      <c r="A17" s="57"/>
      <c r="B17" s="57"/>
      <c r="C17" s="83" t="s">
        <v>5</v>
      </c>
      <c r="D17" s="83"/>
      <c r="E17" s="83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8"/>
      <c r="U17" s="87"/>
      <c r="V17" s="87"/>
      <c r="W17" s="87"/>
      <c r="X17" s="87">
        <v>3.3</v>
      </c>
      <c r="Y17" s="89">
        <v>2.1</v>
      </c>
      <c r="Z17" s="89"/>
      <c r="AA17" s="58"/>
    </row>
    <row r="18" spans="1:27" s="128" customFormat="1" ht="28.8" x14ac:dyDescent="0.3">
      <c r="A18" s="57"/>
      <c r="B18" s="57"/>
      <c r="C18" s="81" t="s">
        <v>229</v>
      </c>
      <c r="D18" s="24" t="s">
        <v>227</v>
      </c>
      <c r="E18" s="24" t="s">
        <v>230</v>
      </c>
      <c r="F18" s="18" t="s">
        <v>11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58"/>
      <c r="V18" s="58"/>
      <c r="W18" s="58"/>
      <c r="X18" s="58"/>
      <c r="Y18" s="62"/>
      <c r="Z18" s="62"/>
      <c r="AA18" s="58"/>
    </row>
    <row r="19" spans="1:27" s="128" customFormat="1" ht="72" x14ac:dyDescent="0.3">
      <c r="A19" s="57"/>
      <c r="B19" s="57"/>
      <c r="C19" s="24" t="s">
        <v>3</v>
      </c>
      <c r="D19" s="24"/>
      <c r="E19" s="24" t="s">
        <v>232</v>
      </c>
      <c r="F19" s="58"/>
      <c r="G19" s="18">
        <v>3.7</v>
      </c>
      <c r="H19" s="18">
        <v>3.6</v>
      </c>
      <c r="I19" s="18">
        <v>3</v>
      </c>
      <c r="J19" s="18">
        <v>3.3</v>
      </c>
      <c r="K19" s="18">
        <v>3.9</v>
      </c>
      <c r="L19" s="18">
        <v>4</v>
      </c>
      <c r="M19" s="18">
        <v>3.7</v>
      </c>
      <c r="N19" s="18">
        <v>5.0999999999999996</v>
      </c>
      <c r="O19" s="18">
        <v>4.9000000000000004</v>
      </c>
      <c r="P19" s="18">
        <v>5.9</v>
      </c>
      <c r="Q19" s="18">
        <v>6.2</v>
      </c>
      <c r="R19" s="18">
        <v>6.5</v>
      </c>
      <c r="S19" s="18">
        <v>4.9000000000000004</v>
      </c>
      <c r="T19" s="18">
        <v>1.5</v>
      </c>
      <c r="U19" s="18">
        <v>2</v>
      </c>
      <c r="V19" s="18">
        <v>1.3</v>
      </c>
      <c r="W19" s="18" t="s">
        <v>14</v>
      </c>
      <c r="X19" s="18">
        <v>0.9</v>
      </c>
      <c r="Y19" s="18">
        <v>1</v>
      </c>
      <c r="Z19" s="67">
        <v>1</v>
      </c>
      <c r="AA19" s="58"/>
    </row>
    <row r="20" spans="1:27" s="128" customFormat="1" x14ac:dyDescent="0.3">
      <c r="A20" s="57"/>
      <c r="B20" s="57"/>
      <c r="C20" s="24" t="s">
        <v>4</v>
      </c>
      <c r="D20" s="24"/>
      <c r="E20" s="24"/>
      <c r="F20" s="5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67"/>
      <c r="AA20" s="58"/>
    </row>
    <row r="21" spans="1:27" s="128" customFormat="1" x14ac:dyDescent="0.3">
      <c r="A21" s="57"/>
      <c r="B21" s="57"/>
      <c r="C21" s="24" t="s">
        <v>5</v>
      </c>
      <c r="D21" s="24"/>
      <c r="E21" s="24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9"/>
      <c r="U21" s="58"/>
      <c r="V21" s="58"/>
      <c r="W21" s="58"/>
      <c r="X21" s="58"/>
      <c r="Y21" s="62"/>
      <c r="Z21" s="62"/>
      <c r="AA21" s="58"/>
    </row>
    <row r="22" spans="1:27" s="128" customFormat="1" ht="72" x14ac:dyDescent="0.3">
      <c r="A22" s="57"/>
      <c r="B22" s="57"/>
      <c r="C22" s="82" t="s">
        <v>233</v>
      </c>
      <c r="D22" s="83" t="s">
        <v>227</v>
      </c>
      <c r="E22" s="90" t="s">
        <v>240</v>
      </c>
      <c r="F22" s="87" t="s">
        <v>11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5"/>
      <c r="U22" s="84"/>
      <c r="V22" s="84"/>
      <c r="W22" s="84"/>
      <c r="X22" s="84"/>
      <c r="Y22" s="86"/>
      <c r="Z22" s="86"/>
      <c r="AA22" s="58"/>
    </row>
    <row r="23" spans="1:27" s="128" customFormat="1" x14ac:dyDescent="0.3">
      <c r="A23" s="57"/>
      <c r="B23" s="57"/>
      <c r="C23" s="83" t="s">
        <v>3</v>
      </c>
      <c r="D23" s="83"/>
      <c r="E23" s="83"/>
      <c r="F23" s="84"/>
      <c r="G23" s="84"/>
      <c r="H23" s="84"/>
      <c r="I23" s="84"/>
      <c r="J23" s="84"/>
      <c r="K23" s="84"/>
      <c r="L23" s="84"/>
      <c r="M23" s="84"/>
      <c r="N23" s="84"/>
      <c r="O23" s="87">
        <v>4.5</v>
      </c>
      <c r="P23" s="87">
        <v>4.5999999999999996</v>
      </c>
      <c r="Q23" s="87">
        <v>4.5</v>
      </c>
      <c r="R23" s="87">
        <v>3.8</v>
      </c>
      <c r="S23" s="87">
        <v>3.2</v>
      </c>
      <c r="T23" s="87">
        <v>1.8</v>
      </c>
      <c r="U23" s="87">
        <v>1.5</v>
      </c>
      <c r="V23" s="87">
        <v>1.6</v>
      </c>
      <c r="W23" s="87">
        <v>1.7</v>
      </c>
      <c r="X23" s="87">
        <v>1.6</v>
      </c>
      <c r="Y23" s="89">
        <v>1.3</v>
      </c>
      <c r="Z23" s="89">
        <v>1.2</v>
      </c>
      <c r="AA23" s="58"/>
    </row>
    <row r="24" spans="1:27" s="128" customFormat="1" x14ac:dyDescent="0.3">
      <c r="A24" s="57"/>
      <c r="B24" s="57"/>
      <c r="C24" s="83" t="s">
        <v>4</v>
      </c>
      <c r="D24" s="83"/>
      <c r="E24" s="83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7">
        <v>3.9</v>
      </c>
      <c r="R24" s="87">
        <v>2.9</v>
      </c>
      <c r="S24" s="87">
        <v>2.2999999999999998</v>
      </c>
      <c r="T24" s="87">
        <v>1</v>
      </c>
      <c r="U24" s="87">
        <v>1</v>
      </c>
      <c r="V24" s="87">
        <v>0.7</v>
      </c>
      <c r="W24" s="87">
        <v>0.9</v>
      </c>
      <c r="X24" s="87">
        <v>0.7</v>
      </c>
      <c r="Y24" s="89">
        <v>0.6</v>
      </c>
      <c r="Z24" s="89">
        <v>0.9</v>
      </c>
      <c r="AA24" s="58"/>
    </row>
    <row r="25" spans="1:27" s="128" customFormat="1" x14ac:dyDescent="0.3">
      <c r="A25" s="57"/>
      <c r="B25" s="57"/>
      <c r="C25" s="83" t="s">
        <v>5</v>
      </c>
      <c r="D25" s="83"/>
      <c r="E25" s="83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5"/>
      <c r="U25" s="84"/>
      <c r="V25" s="84"/>
      <c r="W25" s="84"/>
      <c r="X25" s="84"/>
      <c r="Y25" s="86"/>
      <c r="Z25" s="86"/>
      <c r="AA25" s="58"/>
    </row>
    <row r="26" spans="1:27" s="129" customFormat="1" ht="28.8" x14ac:dyDescent="0.3">
      <c r="A26" s="9"/>
      <c r="B26" s="9" t="str">
        <f t="shared" si="0"/>
        <v>2.1.2 Prevalenza di moderata o severa insicurezza alimentare nella popolazione</v>
      </c>
      <c r="C26" s="48" t="s">
        <v>156</v>
      </c>
      <c r="D26" s="24" t="s">
        <v>227</v>
      </c>
      <c r="E26" s="24" t="s">
        <v>235</v>
      </c>
      <c r="F26" s="18" t="s">
        <v>95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67"/>
      <c r="Z26" s="67"/>
      <c r="AA26" s="18"/>
    </row>
    <row r="27" spans="1:27" s="129" customFormat="1" x14ac:dyDescent="0.3">
      <c r="A27" s="9"/>
      <c r="B27" s="9"/>
      <c r="C27" s="24" t="s">
        <v>3</v>
      </c>
      <c r="D27" s="24"/>
      <c r="E27" s="24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5154.5</v>
      </c>
      <c r="S27" s="18">
        <v>4596.6000000000004</v>
      </c>
      <c r="T27" s="18">
        <v>4512.3999999999996</v>
      </c>
      <c r="U27" s="18">
        <v>4340</v>
      </c>
      <c r="V27" s="18">
        <v>3987</v>
      </c>
      <c r="W27" s="18">
        <v>3776.7</v>
      </c>
      <c r="X27" s="18">
        <v>3381.9</v>
      </c>
      <c r="Y27" s="67"/>
      <c r="Z27" s="67"/>
      <c r="AA27" s="18"/>
    </row>
    <row r="28" spans="1:27" s="129" customFormat="1" x14ac:dyDescent="0.3">
      <c r="A28" s="9"/>
      <c r="B28" s="9"/>
      <c r="C28" s="24" t="s">
        <v>4</v>
      </c>
      <c r="D28" s="24"/>
      <c r="E28" s="24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67"/>
      <c r="Z28" s="67"/>
      <c r="AA28" s="18"/>
    </row>
    <row r="29" spans="1:27" s="129" customFormat="1" x14ac:dyDescent="0.3">
      <c r="A29" s="9"/>
      <c r="B29" s="9"/>
      <c r="C29" s="24" t="s">
        <v>5</v>
      </c>
      <c r="D29" s="24"/>
      <c r="E29" s="24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67"/>
      <c r="Z29" s="67"/>
      <c r="AA29" s="18"/>
    </row>
    <row r="30" spans="1:27" x14ac:dyDescent="0.3">
      <c r="A30" s="2" t="str">
        <f>IF(B30=C30,B30,#REF!)</f>
        <v>2.2.2 Eccesso di peso degli adulti (18 anni e più)</v>
      </c>
      <c r="B30" s="35" t="str">
        <f t="shared" si="0"/>
        <v>2.2.2 Eccesso di peso degli adulti (18 anni e più)</v>
      </c>
      <c r="C30" s="4" t="s">
        <v>53</v>
      </c>
      <c r="D30" s="11" t="s">
        <v>227</v>
      </c>
      <c r="E30" s="4"/>
      <c r="F30" s="2" t="s">
        <v>36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5"/>
      <c r="Z30" s="35"/>
      <c r="AA30" s="16"/>
    </row>
    <row r="31" spans="1:27" x14ac:dyDescent="0.3">
      <c r="A31" s="2" t="str">
        <f t="shared" ref="A31:A68" si="2">IF(B31=C31,B31,A30)</f>
        <v>2.2.2 Eccesso di peso degli adulti (18 anni e più)</v>
      </c>
      <c r="B31" s="35" t="str">
        <f t="shared" si="0"/>
        <v/>
      </c>
      <c r="C31" s="11" t="s">
        <v>3</v>
      </c>
      <c r="D31" s="11"/>
      <c r="E31" s="11"/>
      <c r="F31" s="2"/>
      <c r="G31" s="2"/>
      <c r="H31" s="2">
        <v>45</v>
      </c>
      <c r="I31" s="2">
        <v>45.2</v>
      </c>
      <c r="J31" s="2">
        <v>45.5</v>
      </c>
      <c r="K31" s="2">
        <v>45.3</v>
      </c>
      <c r="L31" s="2">
        <v>46.1</v>
      </c>
      <c r="M31" s="2">
        <v>45.6</v>
      </c>
      <c r="N31" s="2">
        <v>45.4</v>
      </c>
      <c r="O31" s="2">
        <v>45.4</v>
      </c>
      <c r="P31" s="2">
        <v>45</v>
      </c>
      <c r="Q31" s="2">
        <v>45.4</v>
      </c>
      <c r="R31" s="2">
        <v>44.1</v>
      </c>
      <c r="S31" s="2">
        <v>44.8</v>
      </c>
      <c r="T31" s="2">
        <v>44.8</v>
      </c>
      <c r="U31" s="2">
        <v>44.8</v>
      </c>
      <c r="V31" s="2">
        <v>44.9</v>
      </c>
      <c r="W31" s="2">
        <v>45.9</v>
      </c>
      <c r="X31" s="2">
        <v>44.4</v>
      </c>
      <c r="Y31" s="35">
        <v>44.5</v>
      </c>
      <c r="Z31" s="35">
        <v>44.6</v>
      </c>
      <c r="AA31" s="16"/>
    </row>
    <row r="32" spans="1:27" x14ac:dyDescent="0.3">
      <c r="A32" s="2" t="str">
        <f t="shared" si="2"/>
        <v>2.2.2 Eccesso di peso degli adulti (18 anni e più)</v>
      </c>
      <c r="B32" s="35" t="str">
        <f t="shared" si="0"/>
        <v/>
      </c>
      <c r="C32" s="11" t="s">
        <v>4</v>
      </c>
      <c r="D32" s="11"/>
      <c r="E32" s="11"/>
      <c r="F32" s="2"/>
      <c r="G32" s="2"/>
      <c r="H32" s="2">
        <v>43.9</v>
      </c>
      <c r="I32" s="2">
        <v>43.7</v>
      </c>
      <c r="J32" s="2">
        <v>43.6</v>
      </c>
      <c r="K32" s="2">
        <v>43.6</v>
      </c>
      <c r="L32" s="2">
        <v>44.7</v>
      </c>
      <c r="M32" s="2">
        <v>44.4</v>
      </c>
      <c r="N32" s="2">
        <v>43.6</v>
      </c>
      <c r="O32" s="2">
        <v>43.4</v>
      </c>
      <c r="P32" s="2">
        <v>44.1</v>
      </c>
      <c r="Q32" s="2">
        <v>43</v>
      </c>
      <c r="R32" s="2">
        <v>43.5</v>
      </c>
      <c r="S32" s="2">
        <v>42.6</v>
      </c>
      <c r="T32" s="2">
        <v>41.9</v>
      </c>
      <c r="U32" s="2">
        <v>43.3</v>
      </c>
      <c r="V32" s="2">
        <v>43.7</v>
      </c>
      <c r="W32" s="2">
        <v>42.5</v>
      </c>
      <c r="X32" s="2">
        <v>42.7</v>
      </c>
      <c r="Y32" s="35">
        <v>41.2</v>
      </c>
      <c r="Z32" s="35">
        <v>42.8</v>
      </c>
      <c r="AA32" s="16"/>
    </row>
    <row r="33" spans="1:27" x14ac:dyDescent="0.3">
      <c r="A33" s="2" t="str">
        <f t="shared" si="2"/>
        <v>2.2.2 Eccesso di peso degli adulti (18 anni e più)</v>
      </c>
      <c r="B33" s="35" t="str">
        <f t="shared" si="0"/>
        <v/>
      </c>
      <c r="C33" s="11" t="s">
        <v>5</v>
      </c>
      <c r="D33" s="11"/>
      <c r="E33" s="11"/>
      <c r="F33" s="2"/>
      <c r="G33" s="2"/>
      <c r="H33" s="2">
        <v>44</v>
      </c>
      <c r="I33" s="2">
        <v>45.1</v>
      </c>
      <c r="J33" s="2">
        <v>43.8</v>
      </c>
      <c r="K33" s="2">
        <v>44.1</v>
      </c>
      <c r="L33" s="2">
        <v>45.2</v>
      </c>
      <c r="M33" s="2">
        <v>45.1</v>
      </c>
      <c r="N33" s="2">
        <v>46.7</v>
      </c>
      <c r="O33" s="2">
        <v>43.5</v>
      </c>
      <c r="P33" s="2">
        <v>43.4</v>
      </c>
      <c r="Q33" s="2">
        <v>46.2</v>
      </c>
      <c r="R33" s="2">
        <v>39.299999999999997</v>
      </c>
      <c r="S33" s="2">
        <v>44.5</v>
      </c>
      <c r="T33" s="2">
        <v>43.4</v>
      </c>
      <c r="U33" s="2">
        <v>44.2</v>
      </c>
      <c r="V33" s="2">
        <v>43.9</v>
      </c>
      <c r="W33" s="2">
        <v>43.3</v>
      </c>
      <c r="X33" s="2">
        <v>42.9</v>
      </c>
      <c r="Y33" s="74">
        <v>43.5</v>
      </c>
      <c r="Z33" s="35">
        <v>40.1</v>
      </c>
      <c r="AA33" s="16"/>
    </row>
    <row r="34" spans="1:27" ht="28.8" x14ac:dyDescent="0.3">
      <c r="A34" s="28" t="str">
        <f>IF(B34=C34,B34,A33)</f>
        <v>2.3.2 Margine operativo lordo delle aziende agricole con 
fatturato &lt; 15 mila euro</v>
      </c>
      <c r="B34" s="32" t="str">
        <f t="shared" si="0"/>
        <v>2.3.2 Margine operativo lordo delle aziende agricole con 
fatturato &lt; 15 mila euro</v>
      </c>
      <c r="C34" s="29" t="s">
        <v>25</v>
      </c>
      <c r="D34" s="31" t="s">
        <v>227</v>
      </c>
      <c r="E34" s="31" t="s">
        <v>248</v>
      </c>
      <c r="F34" s="28" t="s">
        <v>26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32"/>
      <c r="Z34" s="37"/>
      <c r="AA34" s="16"/>
    </row>
    <row r="35" spans="1:27" x14ac:dyDescent="0.3">
      <c r="A35" s="30" t="str">
        <f t="shared" si="2"/>
        <v>2.3.2 Margine operativo lordo delle aziende agricole con 
fatturato &lt; 15 mila euro</v>
      </c>
      <c r="B35" s="30" t="str">
        <f t="shared" si="0"/>
        <v/>
      </c>
      <c r="C35" s="31" t="s">
        <v>3</v>
      </c>
      <c r="D35" s="31"/>
      <c r="E35" s="31"/>
      <c r="F35" s="28"/>
      <c r="G35" s="28"/>
      <c r="H35" s="28"/>
      <c r="I35" s="28"/>
      <c r="J35" s="28"/>
      <c r="K35" s="28"/>
      <c r="L35" s="28"/>
      <c r="M35" s="28">
        <v>497</v>
      </c>
      <c r="N35" s="41">
        <v>1948</v>
      </c>
      <c r="O35" s="41">
        <v>1458</v>
      </c>
      <c r="P35" s="41">
        <v>1807</v>
      </c>
      <c r="Q35" s="41">
        <v>1943</v>
      </c>
      <c r="R35" s="41">
        <v>2134</v>
      </c>
      <c r="S35" s="41">
        <v>1626</v>
      </c>
      <c r="T35" s="41">
        <v>1636</v>
      </c>
      <c r="U35" s="28"/>
      <c r="V35" s="28"/>
      <c r="W35" s="28"/>
      <c r="X35" s="28"/>
      <c r="Y35" s="32"/>
      <c r="Z35" s="37"/>
      <c r="AA35" s="16"/>
    </row>
    <row r="36" spans="1:27" x14ac:dyDescent="0.3">
      <c r="A36" s="30" t="str">
        <f t="shared" si="2"/>
        <v>2.3.2 Margine operativo lordo delle aziende agricole con 
fatturato &lt; 15 mila euro</v>
      </c>
      <c r="B36" s="30" t="str">
        <f t="shared" si="0"/>
        <v/>
      </c>
      <c r="C36" s="31" t="s">
        <v>4</v>
      </c>
      <c r="D36" s="31"/>
      <c r="E36" s="31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32"/>
      <c r="Z36" s="37"/>
      <c r="AA36" s="16"/>
    </row>
    <row r="37" spans="1:27" x14ac:dyDescent="0.3">
      <c r="A37" s="30" t="str">
        <f t="shared" si="2"/>
        <v>2.3.2 Margine operativo lordo delle aziende agricole con 
fatturato &lt; 15 mila euro</v>
      </c>
      <c r="B37" s="30" t="str">
        <f t="shared" si="0"/>
        <v/>
      </c>
      <c r="C37" s="31" t="s">
        <v>5</v>
      </c>
      <c r="D37" s="31"/>
      <c r="E37" s="31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32"/>
      <c r="Z37" s="37"/>
      <c r="AA37" s="16"/>
    </row>
    <row r="38" spans="1:27" ht="28.8" x14ac:dyDescent="0.3">
      <c r="A38" s="15" t="str">
        <f t="shared" si="2"/>
        <v>2.4.1.a Quota di superficie agricola utilizzata investita da coltivazioni 
biologiche</v>
      </c>
      <c r="B38" s="15" t="str">
        <f t="shared" si="0"/>
        <v>2.4.1.a Quota di superficie agricola utilizzata investita da coltivazioni 
biologiche</v>
      </c>
      <c r="C38" s="4" t="s">
        <v>50</v>
      </c>
      <c r="D38" s="11" t="s">
        <v>226</v>
      </c>
      <c r="E38" s="4"/>
      <c r="F38" s="2" t="s">
        <v>20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5"/>
      <c r="Z38" s="37"/>
      <c r="AA38" s="16"/>
    </row>
    <row r="39" spans="1:27" x14ac:dyDescent="0.3">
      <c r="A39" s="15" t="str">
        <f t="shared" si="2"/>
        <v>2.4.1.a Quota di superficie agricola utilizzata investita da coltivazioni 
biologiche</v>
      </c>
      <c r="B39" s="15" t="str">
        <f t="shared" si="0"/>
        <v/>
      </c>
      <c r="C39" s="11" t="s">
        <v>3</v>
      </c>
      <c r="D39" s="11"/>
      <c r="E39" s="11"/>
      <c r="F39" s="2"/>
      <c r="G39" s="2"/>
      <c r="H39" s="2"/>
      <c r="I39" s="2"/>
      <c r="J39" s="2"/>
      <c r="K39" s="2"/>
      <c r="L39" s="2"/>
      <c r="M39" s="2">
        <v>8.6999999999999993</v>
      </c>
      <c r="N39" s="2">
        <v>8.5</v>
      </c>
      <c r="O39" s="2">
        <v>9.1</v>
      </c>
      <c r="P39" s="2">
        <v>10.6</v>
      </c>
      <c r="Q39" s="2">
        <v>11.2</v>
      </c>
      <c r="R39" s="2">
        <v>12</v>
      </c>
      <c r="S39" s="2">
        <v>14.3</v>
      </c>
      <c r="T39" s="2">
        <v>15.2</v>
      </c>
      <c r="U39" s="2">
        <v>15.5</v>
      </c>
      <c r="V39" s="2">
        <v>15.8</v>
      </c>
      <c r="W39" s="2">
        <v>16.7</v>
      </c>
      <c r="X39" s="2">
        <v>17.399999999999999</v>
      </c>
      <c r="Y39" s="35">
        <v>18.7</v>
      </c>
      <c r="Z39" s="37"/>
      <c r="AA39" s="16"/>
    </row>
    <row r="40" spans="1:27" x14ac:dyDescent="0.3">
      <c r="A40" s="15" t="str">
        <f t="shared" si="2"/>
        <v>2.4.1.a Quota di superficie agricola utilizzata investita da coltivazioni 
biologiche</v>
      </c>
      <c r="B40" s="15" t="str">
        <f t="shared" si="0"/>
        <v/>
      </c>
      <c r="C40" s="11" t="s">
        <v>4</v>
      </c>
      <c r="D40" s="11"/>
      <c r="E40" s="11"/>
      <c r="F40" s="2"/>
      <c r="G40" s="2"/>
      <c r="H40" s="2"/>
      <c r="I40" s="2"/>
      <c r="J40" s="2"/>
      <c r="K40" s="2"/>
      <c r="L40" s="2"/>
      <c r="M40" s="10">
        <v>12</v>
      </c>
      <c r="N40" s="10">
        <v>12</v>
      </c>
      <c r="O40" s="10">
        <v>12.9</v>
      </c>
      <c r="P40" s="10">
        <v>14.1</v>
      </c>
      <c r="Q40" s="10">
        <v>15.4</v>
      </c>
      <c r="R40" s="10">
        <v>16.600000000000001</v>
      </c>
      <c r="S40" s="10">
        <v>18.2</v>
      </c>
      <c r="T40" s="10">
        <v>19.100000000000001</v>
      </c>
      <c r="U40" s="10">
        <v>20.100000000000001</v>
      </c>
      <c r="V40" s="10">
        <v>21</v>
      </c>
      <c r="W40" s="10">
        <v>24.3</v>
      </c>
      <c r="X40" s="10">
        <v>27</v>
      </c>
      <c r="Y40" s="35">
        <v>27.8</v>
      </c>
      <c r="Z40" s="37"/>
      <c r="AA40" s="16"/>
    </row>
    <row r="41" spans="1:27" x14ac:dyDescent="0.3">
      <c r="A41" s="15" t="str">
        <f t="shared" si="2"/>
        <v>2.4.1.a Quota di superficie agricola utilizzata investita da coltivazioni 
biologiche</v>
      </c>
      <c r="B41" s="15" t="str">
        <f t="shared" si="0"/>
        <v/>
      </c>
      <c r="C41" s="11" t="s">
        <v>5</v>
      </c>
      <c r="D41" s="11"/>
      <c r="E41" s="11"/>
      <c r="F41" s="2"/>
      <c r="G41" s="2"/>
      <c r="H41" s="2"/>
      <c r="I41" s="2"/>
      <c r="J41" s="2"/>
      <c r="K41" s="2"/>
      <c r="L41" s="2"/>
      <c r="M41" s="2">
        <v>11.2</v>
      </c>
      <c r="N41" s="2">
        <v>11.5</v>
      </c>
      <c r="O41" s="2">
        <v>11.3</v>
      </c>
      <c r="P41" s="2">
        <v>12.7</v>
      </c>
      <c r="Q41" s="2">
        <v>12.7</v>
      </c>
      <c r="R41" s="2">
        <v>14.1</v>
      </c>
      <c r="S41" s="2">
        <v>16.600000000000001</v>
      </c>
      <c r="T41" s="2">
        <v>18.5</v>
      </c>
      <c r="U41" s="2">
        <v>20.9</v>
      </c>
      <c r="V41" s="2">
        <v>22.2</v>
      </c>
      <c r="W41" s="2">
        <v>24.5</v>
      </c>
      <c r="X41" s="2">
        <v>25.5</v>
      </c>
      <c r="Y41" s="35">
        <v>26.6</v>
      </c>
      <c r="Z41" s="37"/>
      <c r="AA41" s="16"/>
    </row>
    <row r="42" spans="1:27" x14ac:dyDescent="0.3">
      <c r="A42" t="str">
        <f t="shared" si="2"/>
        <v>2.4.1.b Prodotti fitosanitari distribuiti in agricoltura</v>
      </c>
      <c r="B42" t="str">
        <f t="shared" si="0"/>
        <v>2.4.1.b Prodotti fitosanitari distribuiti in agricoltura</v>
      </c>
      <c r="C42" s="17" t="s">
        <v>21</v>
      </c>
      <c r="D42" s="22" t="s">
        <v>227</v>
      </c>
      <c r="E42" s="17"/>
      <c r="F42" s="16" t="s">
        <v>22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37"/>
      <c r="Z42" s="37"/>
      <c r="AA42" s="16"/>
    </row>
    <row r="43" spans="1:27" x14ac:dyDescent="0.3">
      <c r="A43" t="str">
        <f t="shared" si="2"/>
        <v>2.4.1.b Prodotti fitosanitari distribuiti in agricoltura</v>
      </c>
      <c r="B43" t="str">
        <f t="shared" si="0"/>
        <v/>
      </c>
      <c r="C43" s="22" t="s">
        <v>3</v>
      </c>
      <c r="D43" s="22"/>
      <c r="E43" s="22"/>
      <c r="F43" s="16"/>
      <c r="G43" s="91" t="s">
        <v>361</v>
      </c>
      <c r="H43" s="91" t="s">
        <v>362</v>
      </c>
      <c r="I43" s="91" t="s">
        <v>363</v>
      </c>
      <c r="J43" s="91" t="s">
        <v>364</v>
      </c>
      <c r="K43" s="91" t="s">
        <v>365</v>
      </c>
      <c r="L43" s="91" t="s">
        <v>366</v>
      </c>
      <c r="M43" s="91" t="s">
        <v>367</v>
      </c>
      <c r="N43" s="91" t="s">
        <v>368</v>
      </c>
      <c r="O43" s="91" t="s">
        <v>369</v>
      </c>
      <c r="P43" s="91" t="s">
        <v>370</v>
      </c>
      <c r="Q43" s="91" t="s">
        <v>371</v>
      </c>
      <c r="R43" s="91" t="s">
        <v>372</v>
      </c>
      <c r="S43" s="91" t="s">
        <v>373</v>
      </c>
      <c r="T43" s="91" t="s">
        <v>374</v>
      </c>
      <c r="U43" s="91" t="s">
        <v>375</v>
      </c>
      <c r="V43" s="91" t="s">
        <v>376</v>
      </c>
      <c r="W43" s="91" t="s">
        <v>377</v>
      </c>
      <c r="X43" s="91" t="s">
        <v>378</v>
      </c>
      <c r="Y43" s="92">
        <v>102895620</v>
      </c>
      <c r="Z43" s="37"/>
      <c r="AA43" s="16"/>
    </row>
    <row r="44" spans="1:27" x14ac:dyDescent="0.3">
      <c r="A44" t="str">
        <f t="shared" si="2"/>
        <v>2.4.1.b Prodotti fitosanitari distribuiti in agricoltura</v>
      </c>
      <c r="B44" t="str">
        <f t="shared" si="0"/>
        <v/>
      </c>
      <c r="C44" s="22" t="s">
        <v>4</v>
      </c>
      <c r="D44" s="22"/>
      <c r="E44" s="22"/>
      <c r="F44" s="16"/>
      <c r="G44" s="91" t="s">
        <v>251</v>
      </c>
      <c r="H44" s="91" t="s">
        <v>252</v>
      </c>
      <c r="I44" s="91" t="s">
        <v>253</v>
      </c>
      <c r="J44" s="91" t="s">
        <v>254</v>
      </c>
      <c r="K44" s="91" t="s">
        <v>255</v>
      </c>
      <c r="L44" s="91" t="s">
        <v>256</v>
      </c>
      <c r="M44" s="91" t="s">
        <v>257</v>
      </c>
      <c r="N44" s="42">
        <v>17082403</v>
      </c>
      <c r="O44" s="91" t="s">
        <v>258</v>
      </c>
      <c r="P44" s="91" t="s">
        <v>259</v>
      </c>
      <c r="Q44" s="91" t="s">
        <v>260</v>
      </c>
      <c r="R44" s="91" t="s">
        <v>261</v>
      </c>
      <c r="S44" s="91" t="s">
        <v>262</v>
      </c>
      <c r="T44" s="91" t="s">
        <v>263</v>
      </c>
      <c r="U44" s="91" t="s">
        <v>264</v>
      </c>
      <c r="V44" s="91">
        <v>12497130</v>
      </c>
      <c r="W44" s="91" t="s">
        <v>265</v>
      </c>
      <c r="X44" s="91" t="s">
        <v>266</v>
      </c>
      <c r="Y44" s="71" t="s">
        <v>267</v>
      </c>
      <c r="Z44" s="37"/>
      <c r="AA44" s="16"/>
    </row>
    <row r="45" spans="1:27" x14ac:dyDescent="0.3">
      <c r="A45" t="str">
        <f>IF(B45=C45,B45,A44)</f>
        <v>2.4.1.b Prodotti fitosanitari distribuiti in agricoltura</v>
      </c>
      <c r="B45" t="str">
        <f t="shared" si="0"/>
        <v/>
      </c>
      <c r="C45" s="22" t="s">
        <v>5</v>
      </c>
      <c r="D45" s="22"/>
      <c r="E45" s="22"/>
      <c r="F45" s="16"/>
      <c r="G45" s="91" t="s">
        <v>268</v>
      </c>
      <c r="H45" s="91" t="s">
        <v>269</v>
      </c>
      <c r="I45" s="91" t="s">
        <v>270</v>
      </c>
      <c r="J45" s="91" t="s">
        <v>271</v>
      </c>
      <c r="K45" s="91" t="s">
        <v>272</v>
      </c>
      <c r="L45" s="91" t="s">
        <v>273</v>
      </c>
      <c r="M45" s="91" t="s">
        <v>274</v>
      </c>
      <c r="N45" s="91" t="s">
        <v>275</v>
      </c>
      <c r="O45" s="91" t="s">
        <v>276</v>
      </c>
      <c r="P45" s="91" t="s">
        <v>277</v>
      </c>
      <c r="Q45" s="91" t="s">
        <v>278</v>
      </c>
      <c r="R45" s="91" t="s">
        <v>279</v>
      </c>
      <c r="S45" s="91" t="s">
        <v>280</v>
      </c>
      <c r="T45" s="91" t="s">
        <v>281</v>
      </c>
      <c r="U45" s="91" t="s">
        <v>282</v>
      </c>
      <c r="V45" s="91" t="s">
        <v>283</v>
      </c>
      <c r="W45" s="91" t="s">
        <v>284</v>
      </c>
      <c r="X45" s="91" t="s">
        <v>285</v>
      </c>
      <c r="Y45" s="71" t="s">
        <v>286</v>
      </c>
      <c r="Z45" s="37"/>
      <c r="AA45" s="16"/>
    </row>
    <row r="46" spans="1:27" x14ac:dyDescent="0.3">
      <c r="A46"/>
      <c r="B46" t="str">
        <f t="shared" si="0"/>
        <v>Pesaro e Urbino</v>
      </c>
      <c r="C46" s="22" t="s">
        <v>93</v>
      </c>
      <c r="D46" s="22"/>
      <c r="E46" s="22"/>
      <c r="F46" s="16"/>
      <c r="G46" s="93" t="s">
        <v>287</v>
      </c>
      <c r="H46" s="93" t="s">
        <v>288</v>
      </c>
      <c r="I46" s="93" t="s">
        <v>289</v>
      </c>
      <c r="J46" s="93" t="s">
        <v>290</v>
      </c>
      <c r="K46" s="93" t="s">
        <v>291</v>
      </c>
      <c r="L46" s="93" t="s">
        <v>292</v>
      </c>
      <c r="M46" s="93" t="s">
        <v>293</v>
      </c>
      <c r="N46" s="93" t="s">
        <v>294</v>
      </c>
      <c r="O46" s="93" t="s">
        <v>295</v>
      </c>
      <c r="P46" s="93" t="s">
        <v>296</v>
      </c>
      <c r="Q46" s="93" t="s">
        <v>297</v>
      </c>
      <c r="R46" s="93" t="s">
        <v>298</v>
      </c>
      <c r="S46" s="93" t="s">
        <v>299</v>
      </c>
      <c r="T46" s="93" t="s">
        <v>300</v>
      </c>
      <c r="U46" s="93" t="s">
        <v>301</v>
      </c>
      <c r="V46" s="93" t="s">
        <v>302</v>
      </c>
      <c r="W46" s="93" t="s">
        <v>303</v>
      </c>
      <c r="X46" s="93" t="s">
        <v>304</v>
      </c>
      <c r="Y46" s="93" t="s">
        <v>305</v>
      </c>
      <c r="Z46" s="37"/>
      <c r="AA46" s="16"/>
    </row>
    <row r="47" spans="1:27" x14ac:dyDescent="0.3">
      <c r="A47"/>
      <c r="B47" t="str">
        <f t="shared" si="0"/>
        <v>Ancona</v>
      </c>
      <c r="C47" s="22" t="s">
        <v>86</v>
      </c>
      <c r="D47" s="22"/>
      <c r="E47" s="22"/>
      <c r="F47" s="16"/>
      <c r="G47" s="93" t="s">
        <v>313</v>
      </c>
      <c r="H47" s="93" t="s">
        <v>314</v>
      </c>
      <c r="I47" s="93" t="s">
        <v>315</v>
      </c>
      <c r="J47" s="93" t="s">
        <v>316</v>
      </c>
      <c r="K47" s="93" t="s">
        <v>317</v>
      </c>
      <c r="L47" s="93" t="s">
        <v>318</v>
      </c>
      <c r="M47" s="93" t="s">
        <v>319</v>
      </c>
      <c r="N47" s="93" t="s">
        <v>320</v>
      </c>
      <c r="O47" s="93" t="s">
        <v>321</v>
      </c>
      <c r="P47" s="93" t="s">
        <v>322</v>
      </c>
      <c r="Q47" s="93" t="s">
        <v>323</v>
      </c>
      <c r="R47" s="93">
        <v>780983</v>
      </c>
      <c r="S47" s="93" t="s">
        <v>306</v>
      </c>
      <c r="T47" s="93" t="s">
        <v>307</v>
      </c>
      <c r="U47" s="93" t="s">
        <v>308</v>
      </c>
      <c r="V47" s="93" t="s">
        <v>309</v>
      </c>
      <c r="W47" s="93" t="s">
        <v>310</v>
      </c>
      <c r="X47" s="93" t="s">
        <v>311</v>
      </c>
      <c r="Y47" s="93" t="s">
        <v>312</v>
      </c>
      <c r="Z47" s="37"/>
      <c r="AA47" s="16"/>
    </row>
    <row r="48" spans="1:27" x14ac:dyDescent="0.3">
      <c r="A48"/>
      <c r="B48" t="str">
        <f t="shared" si="0"/>
        <v>Macerata</v>
      </c>
      <c r="C48" s="22" t="s">
        <v>87</v>
      </c>
      <c r="D48" s="22"/>
      <c r="E48" s="22"/>
      <c r="F48" s="16"/>
      <c r="G48" s="93" t="s">
        <v>324</v>
      </c>
      <c r="H48" s="93" t="s">
        <v>325</v>
      </c>
      <c r="I48" s="93" t="s">
        <v>326</v>
      </c>
      <c r="J48" s="93" t="s">
        <v>327</v>
      </c>
      <c r="K48" s="93" t="s">
        <v>328</v>
      </c>
      <c r="L48" s="93" t="s">
        <v>329</v>
      </c>
      <c r="M48" s="93" t="s">
        <v>330</v>
      </c>
      <c r="N48" s="93" t="s">
        <v>331</v>
      </c>
      <c r="O48" s="93" t="s">
        <v>332</v>
      </c>
      <c r="P48" s="93" t="s">
        <v>333</v>
      </c>
      <c r="Q48" s="93" t="s">
        <v>334</v>
      </c>
      <c r="R48" s="93" t="s">
        <v>335</v>
      </c>
      <c r="S48" s="93" t="s">
        <v>336</v>
      </c>
      <c r="T48" s="93" t="s">
        <v>337</v>
      </c>
      <c r="U48" s="93" t="s">
        <v>338</v>
      </c>
      <c r="V48" s="93" t="s">
        <v>339</v>
      </c>
      <c r="W48" s="93" t="s">
        <v>340</v>
      </c>
      <c r="X48" s="93" t="s">
        <v>341</v>
      </c>
      <c r="Y48" s="93" t="s">
        <v>342</v>
      </c>
      <c r="Z48" s="37"/>
      <c r="AA48" s="16"/>
    </row>
    <row r="49" spans="1:27" x14ac:dyDescent="0.3">
      <c r="A49"/>
      <c r="B49" t="str">
        <f t="shared" si="0"/>
        <v>Ascoli-Piceno</v>
      </c>
      <c r="C49" s="22" t="s">
        <v>94</v>
      </c>
      <c r="D49" s="22"/>
      <c r="E49" s="22"/>
      <c r="F49" s="16"/>
      <c r="G49" s="93" t="s">
        <v>348</v>
      </c>
      <c r="H49" s="93" t="s">
        <v>349</v>
      </c>
      <c r="I49" s="93" t="s">
        <v>350</v>
      </c>
      <c r="J49" s="93" t="s">
        <v>351</v>
      </c>
      <c r="K49" s="93" t="s">
        <v>352</v>
      </c>
      <c r="L49" s="93" t="s">
        <v>353</v>
      </c>
      <c r="M49" s="93" t="s">
        <v>354</v>
      </c>
      <c r="N49" s="93" t="s">
        <v>355</v>
      </c>
      <c r="O49" s="93" t="s">
        <v>356</v>
      </c>
      <c r="P49" s="93" t="s">
        <v>357</v>
      </c>
      <c r="Q49" s="93" t="s">
        <v>358</v>
      </c>
      <c r="R49" s="93" t="s">
        <v>359</v>
      </c>
      <c r="S49" s="93" t="s">
        <v>360</v>
      </c>
      <c r="T49" s="93">
        <v>499756</v>
      </c>
      <c r="U49" s="93" t="s">
        <v>343</v>
      </c>
      <c r="V49" s="93" t="s">
        <v>344</v>
      </c>
      <c r="W49" s="93" t="s">
        <v>345</v>
      </c>
      <c r="X49" s="93" t="s">
        <v>346</v>
      </c>
      <c r="Y49" s="93" t="s">
        <v>347</v>
      </c>
      <c r="Z49" s="37"/>
      <c r="AA49" s="16"/>
    </row>
    <row r="50" spans="1:27" x14ac:dyDescent="0.3">
      <c r="A50"/>
      <c r="B50" t="str">
        <f t="shared" si="0"/>
        <v>Fermo</v>
      </c>
      <c r="C50" s="22" t="s">
        <v>88</v>
      </c>
      <c r="D50" s="22"/>
      <c r="E50" s="22"/>
      <c r="F50" s="16"/>
      <c r="G50" s="93" t="s">
        <v>6</v>
      </c>
      <c r="H50" s="93" t="s">
        <v>6</v>
      </c>
      <c r="I50" s="93" t="s">
        <v>6</v>
      </c>
      <c r="J50" s="93" t="s">
        <v>6</v>
      </c>
      <c r="K50" s="93" t="s">
        <v>6</v>
      </c>
      <c r="L50" s="93" t="s">
        <v>6</v>
      </c>
      <c r="M50" s="93" t="s">
        <v>6</v>
      </c>
      <c r="N50" s="93" t="s">
        <v>6</v>
      </c>
      <c r="O50" s="93" t="s">
        <v>6</v>
      </c>
      <c r="P50" s="93" t="s">
        <v>6</v>
      </c>
      <c r="Q50" s="93">
        <v>96740</v>
      </c>
      <c r="R50" s="93">
        <v>89120</v>
      </c>
      <c r="S50" s="93">
        <v>76153</v>
      </c>
      <c r="T50" s="93">
        <v>90168</v>
      </c>
      <c r="U50" s="93">
        <v>69359</v>
      </c>
      <c r="V50" s="93">
        <v>62987</v>
      </c>
      <c r="W50" s="93">
        <v>59752</v>
      </c>
      <c r="X50" s="93">
        <v>150984</v>
      </c>
      <c r="Y50" s="93">
        <v>139288</v>
      </c>
      <c r="Z50" s="37"/>
      <c r="AA50" s="16"/>
    </row>
    <row r="51" spans="1:27" x14ac:dyDescent="0.3">
      <c r="A51" t="str">
        <f>IF(B51=C51,B51,A45)</f>
        <v>2.4.1.c Fertilizzanti distribuiti in agricoltura</v>
      </c>
      <c r="B51" t="str">
        <f t="shared" ref="B51:B92" si="3">IF(FALSE=OR(C51="Italia",C51="Centro",C51="Regione Marche"),C51,"")</f>
        <v>2.4.1.c Fertilizzanti distribuiti in agricoltura</v>
      </c>
      <c r="C51" s="4" t="s">
        <v>51</v>
      </c>
      <c r="D51" s="11" t="s">
        <v>227</v>
      </c>
      <c r="E51" s="4"/>
      <c r="F51" s="2" t="s">
        <v>62</v>
      </c>
      <c r="G51" s="5"/>
      <c r="H51" s="2"/>
      <c r="I51" s="5"/>
      <c r="J51" s="5"/>
      <c r="K51" s="5"/>
      <c r="L51" s="5"/>
      <c r="M51" s="2"/>
      <c r="N51" s="2"/>
      <c r="O51" s="2"/>
      <c r="P51" s="2"/>
      <c r="Q51" s="12"/>
      <c r="R51" s="12"/>
      <c r="S51" s="12"/>
      <c r="T51" s="12"/>
      <c r="U51" s="12"/>
      <c r="V51" s="12"/>
      <c r="W51" s="12"/>
      <c r="X51" s="12"/>
      <c r="Y51" s="63"/>
      <c r="Z51" s="63"/>
      <c r="AA51" s="16"/>
    </row>
    <row r="52" spans="1:27" x14ac:dyDescent="0.3">
      <c r="A52" t="str">
        <f t="shared" si="2"/>
        <v>2.4.1.c Fertilizzanti distribuiti in agricoltura</v>
      </c>
      <c r="B52" t="str">
        <f t="shared" si="3"/>
        <v/>
      </c>
      <c r="C52" s="11" t="s">
        <v>3</v>
      </c>
      <c r="D52" s="11"/>
      <c r="E52" s="11"/>
      <c r="F52" s="2"/>
      <c r="G52" s="12"/>
      <c r="H52" s="2"/>
      <c r="I52" s="5"/>
      <c r="J52" s="5"/>
      <c r="K52" s="5"/>
      <c r="L52" s="5"/>
      <c r="M52" s="2"/>
      <c r="N52" s="2"/>
      <c r="O52" s="2"/>
      <c r="P52" s="2"/>
      <c r="Q52" s="12">
        <v>4228949</v>
      </c>
      <c r="R52" s="12">
        <v>4047366</v>
      </c>
      <c r="S52" s="12">
        <v>4578506</v>
      </c>
      <c r="T52" s="12">
        <v>4713425</v>
      </c>
      <c r="U52" s="12">
        <v>4572288</v>
      </c>
      <c r="V52" s="12">
        <v>4341800</v>
      </c>
      <c r="W52" s="12">
        <v>4930148</v>
      </c>
      <c r="X52" s="12">
        <v>4761799</v>
      </c>
      <c r="Y52" s="63">
        <v>3496501</v>
      </c>
      <c r="Z52" s="63">
        <v>4540601</v>
      </c>
      <c r="AA52" s="16"/>
    </row>
    <row r="53" spans="1:27" x14ac:dyDescent="0.3">
      <c r="A53" t="str">
        <f t="shared" si="2"/>
        <v>2.4.1.c Fertilizzanti distribuiti in agricoltura</v>
      </c>
      <c r="B53" t="str">
        <f t="shared" si="3"/>
        <v/>
      </c>
      <c r="C53" s="11" t="s">
        <v>4</v>
      </c>
      <c r="D53" s="11"/>
      <c r="E53" s="11"/>
      <c r="F53" s="2"/>
      <c r="G53" s="5"/>
      <c r="H53" s="5"/>
      <c r="I53" s="5"/>
      <c r="J53" s="5"/>
      <c r="K53" s="5"/>
      <c r="L53" s="5"/>
      <c r="M53" s="2"/>
      <c r="N53" s="2"/>
      <c r="O53" s="2"/>
      <c r="P53" s="2"/>
      <c r="Q53" s="12">
        <v>647387</v>
      </c>
      <c r="R53" s="12">
        <v>638284</v>
      </c>
      <c r="S53" s="12">
        <v>610655</v>
      </c>
      <c r="T53" s="12">
        <v>707568</v>
      </c>
      <c r="U53" s="12">
        <v>618832</v>
      </c>
      <c r="V53" s="12">
        <v>575019</v>
      </c>
      <c r="W53" s="12">
        <v>614630</v>
      </c>
      <c r="X53" s="12">
        <v>626757</v>
      </c>
      <c r="Y53" s="63">
        <v>458147</v>
      </c>
      <c r="Z53" s="63" t="s">
        <v>379</v>
      </c>
      <c r="AA53" s="16"/>
    </row>
    <row r="54" spans="1:27" x14ac:dyDescent="0.3">
      <c r="A54" s="16" t="str">
        <f>IF(B54=C54,B54,A53)</f>
        <v>2.4.1.c Fertilizzanti distribuiti in agricoltura</v>
      </c>
      <c r="B54" s="37" t="str">
        <f t="shared" si="3"/>
        <v/>
      </c>
      <c r="C54" s="11" t="s">
        <v>5</v>
      </c>
      <c r="D54" s="11"/>
      <c r="E54" s="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2">
        <v>118257</v>
      </c>
      <c r="R54" s="12">
        <v>123560</v>
      </c>
      <c r="S54" s="12">
        <v>115651</v>
      </c>
      <c r="T54" s="12">
        <v>123399</v>
      </c>
      <c r="U54" s="12">
        <v>108594</v>
      </c>
      <c r="V54" s="12">
        <v>105240</v>
      </c>
      <c r="W54" s="12">
        <v>136060</v>
      </c>
      <c r="X54" s="12">
        <v>119961</v>
      </c>
      <c r="Y54" s="63">
        <v>76409</v>
      </c>
      <c r="Z54" s="63" t="s">
        <v>380</v>
      </c>
      <c r="AA54" s="16"/>
    </row>
    <row r="55" spans="1:27" x14ac:dyDescent="0.3">
      <c r="A55" s="16"/>
      <c r="B55" s="37" t="str">
        <f t="shared" si="3"/>
        <v>Pesaro e Urbino</v>
      </c>
      <c r="C55" s="11" t="s">
        <v>93</v>
      </c>
      <c r="D55" s="11"/>
      <c r="E55" s="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2">
        <v>17006</v>
      </c>
      <c r="R55" s="12">
        <v>15688</v>
      </c>
      <c r="S55" s="12">
        <v>16573</v>
      </c>
      <c r="T55" s="12">
        <v>13843</v>
      </c>
      <c r="U55" s="12">
        <v>13381</v>
      </c>
      <c r="V55" s="12">
        <v>12260</v>
      </c>
      <c r="W55" s="12">
        <v>14843</v>
      </c>
      <c r="X55" s="12">
        <v>12497</v>
      </c>
      <c r="Y55" s="63">
        <v>8645</v>
      </c>
      <c r="Z55" s="63">
        <v>10724</v>
      </c>
      <c r="AA55" s="16"/>
    </row>
    <row r="56" spans="1:27" x14ac:dyDescent="0.3">
      <c r="A56" s="16"/>
      <c r="B56" s="37" t="str">
        <f t="shared" si="3"/>
        <v>Ancona</v>
      </c>
      <c r="C56" s="11" t="s">
        <v>86</v>
      </c>
      <c r="D56" s="11"/>
      <c r="E56" s="1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2">
        <v>30782</v>
      </c>
      <c r="R56" s="12">
        <v>32801</v>
      </c>
      <c r="S56" s="12">
        <v>46392</v>
      </c>
      <c r="T56" s="12">
        <v>35291</v>
      </c>
      <c r="U56" s="12">
        <v>31562</v>
      </c>
      <c r="V56" s="12">
        <v>32529</v>
      </c>
      <c r="W56" s="12">
        <v>39114</v>
      </c>
      <c r="X56" s="12">
        <v>30221</v>
      </c>
      <c r="Y56" s="63">
        <v>18671</v>
      </c>
      <c r="Z56" s="63">
        <v>24219</v>
      </c>
      <c r="AA56" s="16"/>
    </row>
    <row r="57" spans="1:27" x14ac:dyDescent="0.3">
      <c r="A57" s="16"/>
      <c r="B57" s="37" t="str">
        <f t="shared" si="3"/>
        <v>Macerata</v>
      </c>
      <c r="C57" s="11" t="s">
        <v>87</v>
      </c>
      <c r="D57" s="11"/>
      <c r="E57" s="1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2">
        <v>55029</v>
      </c>
      <c r="R57" s="12">
        <v>59601</v>
      </c>
      <c r="S57" s="12">
        <v>37078</v>
      </c>
      <c r="T57" s="12">
        <v>56397</v>
      </c>
      <c r="U57" s="12">
        <v>46008</v>
      </c>
      <c r="V57" s="12">
        <v>42238</v>
      </c>
      <c r="W57" s="12">
        <v>59098</v>
      </c>
      <c r="X57" s="12">
        <v>52578</v>
      </c>
      <c r="Y57" s="63">
        <v>33951</v>
      </c>
      <c r="Z57" s="63">
        <v>40430</v>
      </c>
      <c r="AA57" s="16"/>
    </row>
    <row r="58" spans="1:27" x14ac:dyDescent="0.3">
      <c r="A58" s="16"/>
      <c r="B58" s="37" t="str">
        <f t="shared" si="3"/>
        <v>Ascoli-Piceno</v>
      </c>
      <c r="C58" s="11" t="s">
        <v>94</v>
      </c>
      <c r="D58" s="11"/>
      <c r="E58" s="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2">
        <v>14325</v>
      </c>
      <c r="R58" s="12">
        <v>13547</v>
      </c>
      <c r="S58" s="12">
        <v>8171</v>
      </c>
      <c r="T58" s="12">
        <v>9688</v>
      </c>
      <c r="U58" s="12">
        <v>10194</v>
      </c>
      <c r="V58" s="12">
        <v>10626</v>
      </c>
      <c r="W58" s="12">
        <v>13623</v>
      </c>
      <c r="X58" s="12">
        <v>17930</v>
      </c>
      <c r="Y58" s="63">
        <v>12188</v>
      </c>
      <c r="Z58" s="63">
        <v>10657</v>
      </c>
      <c r="AA58" s="16"/>
    </row>
    <row r="59" spans="1:27" x14ac:dyDescent="0.3">
      <c r="A59" s="16"/>
      <c r="B59" s="37" t="str">
        <f t="shared" si="3"/>
        <v>Fermo</v>
      </c>
      <c r="C59" s="11" t="s">
        <v>88</v>
      </c>
      <c r="D59" s="11"/>
      <c r="E59" s="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2">
        <v>1115</v>
      </c>
      <c r="R59" s="12">
        <v>1923</v>
      </c>
      <c r="S59" s="12">
        <v>7437</v>
      </c>
      <c r="T59" s="12">
        <v>8180</v>
      </c>
      <c r="U59" s="12">
        <v>7449</v>
      </c>
      <c r="V59" s="12">
        <v>7587</v>
      </c>
      <c r="W59" s="12">
        <v>9382</v>
      </c>
      <c r="X59" s="12">
        <v>6735</v>
      </c>
      <c r="Y59" s="63">
        <v>2955</v>
      </c>
      <c r="Z59" s="63">
        <v>5942</v>
      </c>
      <c r="AA59" s="16"/>
    </row>
    <row r="60" spans="1:27" x14ac:dyDescent="0.3">
      <c r="A60" t="str">
        <f>IF(B60=C60,B60,A54)</f>
        <v>2.4.1.d Emissioni di ammoniaca prodotte dal settore agricolo</v>
      </c>
      <c r="B60" t="str">
        <f t="shared" si="3"/>
        <v>2.4.1.d Emissioni di ammoniaca prodotte dal settore agricolo</v>
      </c>
      <c r="C60" s="17" t="s">
        <v>60</v>
      </c>
      <c r="D60" s="22" t="s">
        <v>227</v>
      </c>
      <c r="E60" s="17"/>
      <c r="F60" s="16" t="s">
        <v>13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37"/>
      <c r="Z60" s="37"/>
      <c r="AA60" s="16"/>
    </row>
    <row r="61" spans="1:27" x14ac:dyDescent="0.3">
      <c r="A61" t="str">
        <f t="shared" si="2"/>
        <v>2.4.1.d Emissioni di ammoniaca prodotte dal settore agricolo</v>
      </c>
      <c r="B61" t="str">
        <f t="shared" si="3"/>
        <v/>
      </c>
      <c r="C61" s="22" t="s">
        <v>3</v>
      </c>
      <c r="D61" s="22"/>
      <c r="E61" s="22"/>
      <c r="F61" s="16"/>
      <c r="G61" s="16">
        <v>440.1</v>
      </c>
      <c r="H61" s="16">
        <v>423</v>
      </c>
      <c r="I61" s="16">
        <v>421.2</v>
      </c>
      <c r="J61" s="16">
        <v>426.8</v>
      </c>
      <c r="K61" s="16">
        <v>411</v>
      </c>
      <c r="L61" s="16">
        <v>393.6</v>
      </c>
      <c r="M61" s="16">
        <v>382.1</v>
      </c>
      <c r="N61" s="16">
        <v>381.9</v>
      </c>
      <c r="O61" s="16">
        <v>401.1</v>
      </c>
      <c r="P61" s="16">
        <v>376.5</v>
      </c>
      <c r="Q61" s="16">
        <v>362.5</v>
      </c>
      <c r="R61" s="16">
        <v>364.5</v>
      </c>
      <c r="S61" s="16">
        <v>385.3</v>
      </c>
      <c r="T61" s="16">
        <v>366.5</v>
      </c>
      <c r="U61" s="16">
        <v>355.5</v>
      </c>
      <c r="V61" s="16">
        <v>353.2</v>
      </c>
      <c r="W61" s="16">
        <v>372.5</v>
      </c>
      <c r="X61" s="16">
        <v>359.3</v>
      </c>
      <c r="Y61" s="16">
        <v>317.3</v>
      </c>
      <c r="Z61" s="37"/>
      <c r="AA61" s="16"/>
    </row>
    <row r="62" spans="1:27" x14ac:dyDescent="0.3">
      <c r="A62" t="str">
        <f t="shared" si="2"/>
        <v>2.4.1.d Emissioni di ammoniaca prodotte dal settore agricolo</v>
      </c>
      <c r="B62" t="str">
        <f t="shared" si="3"/>
        <v/>
      </c>
      <c r="C62" s="22" t="s">
        <v>4</v>
      </c>
      <c r="D62" s="22"/>
      <c r="E62" s="22"/>
      <c r="F62" s="16"/>
      <c r="G62" s="16"/>
      <c r="H62" s="16">
        <v>39.978000000000002</v>
      </c>
      <c r="I62" s="16" t="s">
        <v>67</v>
      </c>
      <c r="J62" s="16" t="s">
        <v>67</v>
      </c>
      <c r="K62" s="16" t="s">
        <v>67</v>
      </c>
      <c r="L62" s="16" t="s">
        <v>67</v>
      </c>
      <c r="M62" s="16">
        <v>35.537999999999997</v>
      </c>
      <c r="N62" s="16" t="s">
        <v>67</v>
      </c>
      <c r="O62" s="16" t="s">
        <v>67</v>
      </c>
      <c r="P62" s="16" t="s">
        <v>67</v>
      </c>
      <c r="Q62" s="16" t="s">
        <v>67</v>
      </c>
      <c r="R62" s="16">
        <v>36.523000000000003</v>
      </c>
      <c r="S62" s="16" t="s">
        <v>67</v>
      </c>
      <c r="T62" s="16">
        <v>32.031999999999996</v>
      </c>
      <c r="U62" s="16" t="s">
        <v>67</v>
      </c>
      <c r="V62" s="16">
        <v>30.803999999999998</v>
      </c>
      <c r="W62" s="16"/>
      <c r="X62" s="16">
        <v>31.452000000000002</v>
      </c>
      <c r="Y62" s="16"/>
      <c r="Z62" s="37"/>
      <c r="AA62" s="16"/>
    </row>
    <row r="63" spans="1:27" x14ac:dyDescent="0.3">
      <c r="A63" t="str">
        <f t="shared" si="2"/>
        <v>2.4.1.d Emissioni di ammoniaca prodotte dal settore agricolo</v>
      </c>
      <c r="B63" t="str">
        <f t="shared" si="3"/>
        <v/>
      </c>
      <c r="C63" s="22" t="s">
        <v>5</v>
      </c>
      <c r="D63" s="22"/>
      <c r="E63" s="22"/>
      <c r="F63" s="16"/>
      <c r="G63" s="16"/>
      <c r="H63" s="21">
        <v>7.55</v>
      </c>
      <c r="I63" s="16" t="s">
        <v>67</v>
      </c>
      <c r="J63" s="16" t="s">
        <v>67</v>
      </c>
      <c r="K63" s="16" t="s">
        <v>67</v>
      </c>
      <c r="L63" s="16" t="s">
        <v>67</v>
      </c>
      <c r="M63" s="16">
        <v>7.085</v>
      </c>
      <c r="N63" s="16" t="s">
        <v>67</v>
      </c>
      <c r="O63" s="16" t="s">
        <v>67</v>
      </c>
      <c r="P63" s="16" t="s">
        <v>67</v>
      </c>
      <c r="Q63" s="16" t="s">
        <v>67</v>
      </c>
      <c r="R63" s="16">
        <v>9.1240000000000006</v>
      </c>
      <c r="S63" s="16" t="s">
        <v>67</v>
      </c>
      <c r="T63" s="16">
        <v>5.5250000000000004</v>
      </c>
      <c r="U63" s="16" t="s">
        <v>67</v>
      </c>
      <c r="V63" s="16">
        <v>5.2649999999999997</v>
      </c>
      <c r="W63" s="16"/>
      <c r="X63" s="16">
        <v>5.7130000000000001</v>
      </c>
      <c r="Y63" s="37"/>
      <c r="Z63" s="37"/>
      <c r="AA63" s="16"/>
    </row>
    <row r="64" spans="1:27" x14ac:dyDescent="0.3">
      <c r="A64" s="15" t="str">
        <f t="shared" si="2"/>
        <v>3.4.1 Speranza di vita in buona salute alla nascita</v>
      </c>
      <c r="B64" s="15" t="str">
        <f t="shared" si="3"/>
        <v>3.4.1 Speranza di vita in buona salute alla nascita</v>
      </c>
      <c r="C64" s="4" t="s">
        <v>45</v>
      </c>
      <c r="D64" s="11" t="s">
        <v>226</v>
      </c>
      <c r="E64" s="4"/>
      <c r="F64" s="2" t="s">
        <v>37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5"/>
      <c r="Z64" s="35"/>
      <c r="AA64" s="16"/>
    </row>
    <row r="65" spans="1:27" x14ac:dyDescent="0.3">
      <c r="A65" s="15" t="str">
        <f t="shared" si="2"/>
        <v>3.4.1 Speranza di vita in buona salute alla nascita</v>
      </c>
      <c r="B65" s="15" t="str">
        <f t="shared" si="3"/>
        <v/>
      </c>
      <c r="C65" s="11" t="s">
        <v>3</v>
      </c>
      <c r="D65" s="11"/>
      <c r="E65" s="11"/>
      <c r="F65" s="2"/>
      <c r="G65" s="2"/>
      <c r="H65" s="2"/>
      <c r="I65" s="2"/>
      <c r="J65" s="2"/>
      <c r="K65" s="2"/>
      <c r="L65" s="2">
        <v>56.4</v>
      </c>
      <c r="M65" s="2">
        <v>57.7</v>
      </c>
      <c r="N65" s="2">
        <v>58.2</v>
      </c>
      <c r="O65" s="2">
        <v>58.5</v>
      </c>
      <c r="P65" s="2">
        <v>58.3</v>
      </c>
      <c r="Q65" s="2">
        <v>58.2</v>
      </c>
      <c r="R65" s="2">
        <v>58.3</v>
      </c>
      <c r="S65" s="2">
        <v>58.8</v>
      </c>
      <c r="T65" s="2">
        <v>58.7</v>
      </c>
      <c r="U65" s="2">
        <v>58.5</v>
      </c>
      <c r="V65" s="2">
        <v>58.6</v>
      </c>
      <c r="W65" s="2">
        <v>61</v>
      </c>
      <c r="X65" s="2">
        <v>60.5</v>
      </c>
      <c r="Y65" s="35">
        <v>60.1</v>
      </c>
      <c r="Z65" s="35">
        <v>59.2</v>
      </c>
      <c r="AA65" s="16"/>
    </row>
    <row r="66" spans="1:27" x14ac:dyDescent="0.3">
      <c r="A66" s="15" t="str">
        <f t="shared" si="2"/>
        <v>3.4.1 Speranza di vita in buona salute alla nascita</v>
      </c>
      <c r="B66" s="15" t="str">
        <f t="shared" si="3"/>
        <v/>
      </c>
      <c r="C66" s="11" t="s">
        <v>4</v>
      </c>
      <c r="D66" s="11"/>
      <c r="E66" s="11"/>
      <c r="F66" s="2"/>
      <c r="G66" s="2"/>
      <c r="H66" s="2"/>
      <c r="I66" s="2"/>
      <c r="J66" s="2"/>
      <c r="K66" s="2"/>
      <c r="L66" s="2">
        <v>57</v>
      </c>
      <c r="M66" s="2">
        <v>58.5</v>
      </c>
      <c r="N66" s="2">
        <v>58.4</v>
      </c>
      <c r="O66" s="2">
        <v>59.5</v>
      </c>
      <c r="P66" s="2">
        <v>58.6</v>
      </c>
      <c r="Q66" s="2">
        <v>59.3</v>
      </c>
      <c r="R66" s="2">
        <v>58.8</v>
      </c>
      <c r="S66" s="2">
        <v>58.3</v>
      </c>
      <c r="T66" s="2">
        <v>59.7</v>
      </c>
      <c r="U66" s="2">
        <v>60.1</v>
      </c>
      <c r="V66" s="2">
        <v>59.1</v>
      </c>
      <c r="W66" s="2">
        <v>62.2</v>
      </c>
      <c r="X66" s="2">
        <v>61.6</v>
      </c>
      <c r="Y66" s="35">
        <v>61.7</v>
      </c>
      <c r="Z66" s="35">
        <v>60.3</v>
      </c>
      <c r="AA66" s="16"/>
    </row>
    <row r="67" spans="1:27" x14ac:dyDescent="0.3">
      <c r="A67" s="15" t="str">
        <f t="shared" si="2"/>
        <v>3.4.1 Speranza di vita in buona salute alla nascita</v>
      </c>
      <c r="B67" s="15" t="str">
        <f t="shared" si="3"/>
        <v/>
      </c>
      <c r="C67" s="11" t="s">
        <v>5</v>
      </c>
      <c r="D67" s="11"/>
      <c r="E67" s="11"/>
      <c r="F67" s="2"/>
      <c r="G67" s="2"/>
      <c r="H67" s="2"/>
      <c r="I67" s="2"/>
      <c r="J67" s="2"/>
      <c r="K67" s="2"/>
      <c r="L67" s="2">
        <v>55.7</v>
      </c>
      <c r="M67" s="2">
        <v>57.6</v>
      </c>
      <c r="N67" s="2">
        <v>58.2</v>
      </c>
      <c r="O67" s="2">
        <v>59.9</v>
      </c>
      <c r="P67" s="2">
        <v>59</v>
      </c>
      <c r="Q67" s="2">
        <v>58.9</v>
      </c>
      <c r="R67" s="2">
        <v>58.9</v>
      </c>
      <c r="S67" s="2">
        <v>57.4</v>
      </c>
      <c r="T67" s="2">
        <v>59.1</v>
      </c>
      <c r="U67" s="2">
        <v>60.1</v>
      </c>
      <c r="V67" s="2">
        <v>58.8</v>
      </c>
      <c r="W67" s="2">
        <v>61.4</v>
      </c>
      <c r="X67" s="2">
        <v>60.1</v>
      </c>
      <c r="Y67" s="35">
        <v>60.2</v>
      </c>
      <c r="Z67" s="35">
        <v>59.7</v>
      </c>
      <c r="AA67" s="16"/>
    </row>
    <row r="68" spans="1:27" ht="28.8" x14ac:dyDescent="0.3">
      <c r="A68" s="28" t="str">
        <f t="shared" si="2"/>
        <v>3.5.2 Proporzione standardizzata di persone di 14 anni e più che 
presentano almeno un comportamento a rischio nel consumo di alcol</v>
      </c>
      <c r="B68" s="32" t="str">
        <f t="shared" si="3"/>
        <v>3.5.2 Proporzione standardizzata di persone di 14 anni e più che 
presentano almeno un comportamento a rischio nel consumo di alcol</v>
      </c>
      <c r="C68" s="29" t="s">
        <v>44</v>
      </c>
      <c r="D68" s="31" t="s">
        <v>227</v>
      </c>
      <c r="E68" s="29"/>
      <c r="F68" s="31" t="s">
        <v>36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32"/>
      <c r="Z68" s="37"/>
      <c r="AA68" s="16"/>
    </row>
    <row r="69" spans="1:27" x14ac:dyDescent="0.3">
      <c r="A69" s="28" t="str">
        <f t="shared" ref="A69:A104" si="4">IF(B69=C69,B69,A68)</f>
        <v>3.5.2 Proporzione standardizzata di persone di 14 anni e più che 
presentano almeno un comportamento a rischio nel consumo di alcol</v>
      </c>
      <c r="B69" s="32" t="str">
        <f t="shared" si="3"/>
        <v/>
      </c>
      <c r="C69" s="31" t="s">
        <v>3</v>
      </c>
      <c r="D69" s="31"/>
      <c r="E69" s="31"/>
      <c r="F69" s="28"/>
      <c r="G69" s="28"/>
      <c r="H69" s="28"/>
      <c r="I69" s="28"/>
      <c r="J69" s="28">
        <v>22.3</v>
      </c>
      <c r="K69" s="28">
        <v>20.5</v>
      </c>
      <c r="L69" s="28">
        <v>20.3</v>
      </c>
      <c r="M69" s="28">
        <v>20.3</v>
      </c>
      <c r="N69" s="28">
        <v>19.100000000000001</v>
      </c>
      <c r="O69" s="28">
        <v>17.399999999999999</v>
      </c>
      <c r="P69" s="28">
        <v>16.7</v>
      </c>
      <c r="Q69" s="28">
        <v>15.9</v>
      </c>
      <c r="R69" s="28">
        <v>16.5</v>
      </c>
      <c r="S69" s="28">
        <v>16.7</v>
      </c>
      <c r="T69" s="28">
        <v>16.7</v>
      </c>
      <c r="U69" s="28">
        <v>16.7</v>
      </c>
      <c r="V69" s="28">
        <v>15.8</v>
      </c>
      <c r="W69" s="28">
        <v>16.7</v>
      </c>
      <c r="X69" s="28">
        <v>14.7</v>
      </c>
      <c r="Y69" s="32">
        <v>15.5</v>
      </c>
      <c r="Z69" s="37">
        <v>15.6</v>
      </c>
      <c r="AA69" s="16"/>
    </row>
    <row r="70" spans="1:27" x14ac:dyDescent="0.3">
      <c r="A70" s="28" t="str">
        <f t="shared" si="4"/>
        <v>3.5.2 Proporzione standardizzata di persone di 14 anni e più che 
presentano almeno un comportamento a rischio nel consumo di alcol</v>
      </c>
      <c r="B70" s="32" t="str">
        <f t="shared" si="3"/>
        <v/>
      </c>
      <c r="C70" s="31" t="s">
        <v>4</v>
      </c>
      <c r="D70" s="31"/>
      <c r="E70" s="31"/>
      <c r="F70" s="28"/>
      <c r="G70" s="28"/>
      <c r="H70" s="28"/>
      <c r="I70" s="28"/>
      <c r="J70" s="28">
        <v>22.1</v>
      </c>
      <c r="K70" s="28">
        <v>20.399999999999999</v>
      </c>
      <c r="L70" s="28">
        <v>20.100000000000001</v>
      </c>
      <c r="M70" s="28">
        <v>20.2</v>
      </c>
      <c r="N70" s="28">
        <v>18.8</v>
      </c>
      <c r="O70" s="28">
        <v>16</v>
      </c>
      <c r="P70" s="28">
        <v>16.600000000000001</v>
      </c>
      <c r="Q70" s="28">
        <v>14.6</v>
      </c>
      <c r="R70" s="28">
        <v>15.9</v>
      </c>
      <c r="S70" s="28">
        <v>16.2</v>
      </c>
      <c r="T70" s="28">
        <v>16.8</v>
      </c>
      <c r="U70" s="28">
        <v>16.7</v>
      </c>
      <c r="V70" s="28">
        <v>15.6</v>
      </c>
      <c r="W70" s="28">
        <v>15.7</v>
      </c>
      <c r="X70" s="28">
        <v>15.5</v>
      </c>
      <c r="Y70" s="32">
        <v>16</v>
      </c>
      <c r="Z70" s="37">
        <v>15.1</v>
      </c>
      <c r="AA70" s="16"/>
    </row>
    <row r="71" spans="1:27" x14ac:dyDescent="0.3">
      <c r="A71" s="28" t="str">
        <f t="shared" si="4"/>
        <v>3.5.2 Proporzione standardizzata di persone di 14 anni e più che 
presentano almeno un comportamento a rischio nel consumo di alcol</v>
      </c>
      <c r="B71" s="32" t="str">
        <f t="shared" si="3"/>
        <v/>
      </c>
      <c r="C71" s="31" t="s">
        <v>5</v>
      </c>
      <c r="D71" s="31"/>
      <c r="E71" s="31"/>
      <c r="F71" s="28"/>
      <c r="G71" s="28"/>
      <c r="H71" s="28"/>
      <c r="I71" s="28"/>
      <c r="J71" s="28">
        <v>26.9</v>
      </c>
      <c r="K71" s="28">
        <v>20.5</v>
      </c>
      <c r="L71" s="28">
        <v>20.5</v>
      </c>
      <c r="M71" s="28">
        <v>20.9</v>
      </c>
      <c r="N71" s="28">
        <v>17.3</v>
      </c>
      <c r="O71" s="28">
        <v>18</v>
      </c>
      <c r="P71" s="28">
        <v>16</v>
      </c>
      <c r="Q71" s="28">
        <v>15</v>
      </c>
      <c r="R71" s="28">
        <v>18.899999999999999</v>
      </c>
      <c r="S71" s="28">
        <v>17.399999999999999</v>
      </c>
      <c r="T71" s="28">
        <v>20.2</v>
      </c>
      <c r="U71" s="28">
        <v>18.100000000000001</v>
      </c>
      <c r="V71" s="28">
        <v>15.4</v>
      </c>
      <c r="W71" s="28">
        <v>16.100000000000001</v>
      </c>
      <c r="X71" s="28">
        <v>17.600000000000001</v>
      </c>
      <c r="Y71" s="32">
        <v>19.3</v>
      </c>
      <c r="Z71" s="37">
        <v>14.3</v>
      </c>
      <c r="AA71" s="16"/>
    </row>
    <row r="72" spans="1:27" x14ac:dyDescent="0.3">
      <c r="A72" t="str">
        <f t="shared" si="4"/>
        <v>3.6.1 Tasso di mortalità per incidente stradale</v>
      </c>
      <c r="B72" t="str">
        <f t="shared" si="3"/>
        <v>3.6.1 Tasso di mortalità per incidente stradale</v>
      </c>
      <c r="C72" s="4" t="s">
        <v>46</v>
      </c>
      <c r="D72" s="11" t="s">
        <v>227</v>
      </c>
      <c r="E72" s="4"/>
      <c r="F72" s="2" t="s">
        <v>20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5"/>
      <c r="Z72" s="37"/>
      <c r="AA72" s="16"/>
    </row>
    <row r="73" spans="1:27" x14ac:dyDescent="0.3">
      <c r="A73" t="str">
        <f t="shared" si="4"/>
        <v>3.6.1 Tasso di mortalità per incidente stradale</v>
      </c>
      <c r="B73" t="str">
        <f t="shared" si="3"/>
        <v/>
      </c>
      <c r="C73" s="11" t="s">
        <v>3</v>
      </c>
      <c r="D73" s="11"/>
      <c r="E73" s="11"/>
      <c r="F73" s="2"/>
      <c r="G73" s="25">
        <v>2.5142699999999998</v>
      </c>
      <c r="H73" s="25">
        <v>2.4240599999999999</v>
      </c>
      <c r="I73" s="25">
        <v>2.38069</v>
      </c>
      <c r="J73" s="25">
        <v>2.2224499999999998</v>
      </c>
      <c r="K73" s="25">
        <v>2.1579000000000002</v>
      </c>
      <c r="L73" s="25">
        <v>1.96699</v>
      </c>
      <c r="M73" s="25">
        <v>1.9314800000000001</v>
      </c>
      <c r="N73" s="25">
        <v>1.8770800000000001</v>
      </c>
      <c r="O73" s="25">
        <v>1.99386</v>
      </c>
      <c r="P73" s="25">
        <v>1.87218</v>
      </c>
      <c r="Q73" s="25">
        <v>1.90984</v>
      </c>
      <c r="R73" s="25">
        <v>1.9640299999999999</v>
      </c>
      <c r="S73" s="25">
        <v>1.8675600000000001</v>
      </c>
      <c r="T73" s="25">
        <v>1.93103</v>
      </c>
      <c r="U73" s="25">
        <v>1.9321600000000001</v>
      </c>
      <c r="V73" s="25">
        <v>1.8428100000000001</v>
      </c>
      <c r="W73" s="27">
        <v>2.0245500000000001</v>
      </c>
      <c r="X73" s="25">
        <v>1.893</v>
      </c>
      <c r="Y73" s="35">
        <v>19</v>
      </c>
      <c r="Z73" s="35">
        <v>1.82</v>
      </c>
      <c r="AA73" s="16"/>
    </row>
    <row r="74" spans="1:27" x14ac:dyDescent="0.3">
      <c r="A74" t="str">
        <f t="shared" si="4"/>
        <v>3.6.1 Tasso di mortalità per incidente stradale</v>
      </c>
      <c r="B74" t="str">
        <f t="shared" si="3"/>
        <v/>
      </c>
      <c r="C74" s="11" t="s">
        <v>4</v>
      </c>
      <c r="D74" s="11"/>
      <c r="E74" s="11"/>
      <c r="F74" s="2"/>
      <c r="G74" s="25">
        <v>2.0433699999999999</v>
      </c>
      <c r="H74" s="25">
        <v>1.86565</v>
      </c>
      <c r="I74" s="25">
        <v>1.8933199999999999</v>
      </c>
      <c r="J74" s="25">
        <v>1.7926599999999999</v>
      </c>
      <c r="K74" s="25">
        <v>1.76681</v>
      </c>
      <c r="L74" s="25">
        <v>1.7158899999999999</v>
      </c>
      <c r="M74" s="25">
        <v>1.6762600000000001</v>
      </c>
      <c r="N74" s="25">
        <v>1.60131</v>
      </c>
      <c r="O74" s="25">
        <v>1.61711</v>
      </c>
      <c r="P74" s="25">
        <v>1.5900799999999999</v>
      </c>
      <c r="Q74" s="25">
        <v>1.7095899999999999</v>
      </c>
      <c r="R74" s="25">
        <v>1.77084</v>
      </c>
      <c r="S74" s="25">
        <v>1.6608700000000001</v>
      </c>
      <c r="T74" s="25">
        <v>1.76644</v>
      </c>
      <c r="U74" s="25">
        <v>1.6937500000000001</v>
      </c>
      <c r="V74" s="25">
        <v>1.5519700000000001</v>
      </c>
      <c r="W74" s="25">
        <v>1.8144899999999999</v>
      </c>
      <c r="X74" s="25">
        <v>1.62931</v>
      </c>
      <c r="Y74" s="35">
        <v>1.65</v>
      </c>
      <c r="Z74" s="35">
        <v>1.62</v>
      </c>
      <c r="AA74" s="16"/>
    </row>
    <row r="75" spans="1:27" x14ac:dyDescent="0.3">
      <c r="A75" t="str">
        <f t="shared" si="4"/>
        <v>3.6.1 Tasso di mortalità per incidente stradale</v>
      </c>
      <c r="B75" t="str">
        <f t="shared" si="3"/>
        <v/>
      </c>
      <c r="C75" s="11" t="s">
        <v>5</v>
      </c>
      <c r="D75" s="11"/>
      <c r="E75" s="11"/>
      <c r="F75" s="2"/>
      <c r="G75" s="25">
        <v>2.4351699999999998</v>
      </c>
      <c r="H75" s="25">
        <v>2.07958</v>
      </c>
      <c r="I75" s="25">
        <v>2.2568299999999999</v>
      </c>
      <c r="J75" s="25">
        <v>2.0562299999999998</v>
      </c>
      <c r="K75" s="25">
        <v>1.9077900000000001</v>
      </c>
      <c r="L75" s="25">
        <v>1.76817</v>
      </c>
      <c r="M75" s="25">
        <v>1.6201000000000001</v>
      </c>
      <c r="N75" s="25">
        <v>1.9739899999999999</v>
      </c>
      <c r="O75" s="25">
        <v>1.8059099999999999</v>
      </c>
      <c r="P75" s="25">
        <v>1.54983</v>
      </c>
      <c r="Q75" s="25">
        <v>1.8443400000000001</v>
      </c>
      <c r="R75" s="25">
        <v>1.74386</v>
      </c>
      <c r="S75" s="25">
        <v>1.9286399999999999</v>
      </c>
      <c r="T75" s="25">
        <v>1.7505500000000001</v>
      </c>
      <c r="U75" s="25">
        <v>1.66794</v>
      </c>
      <c r="V75" s="25">
        <v>1.8336699999999999</v>
      </c>
      <c r="W75" s="25">
        <v>1.8673900000000001</v>
      </c>
      <c r="X75" s="25">
        <v>1.80142</v>
      </c>
      <c r="Y75" s="35">
        <v>1.84</v>
      </c>
      <c r="Z75" s="35">
        <v>1.8</v>
      </c>
      <c r="AA75" s="16"/>
    </row>
    <row r="76" spans="1:27" x14ac:dyDescent="0.3">
      <c r="A76" s="16"/>
      <c r="B76" s="37" t="str">
        <f t="shared" si="3"/>
        <v>Pesaro e Urbino</v>
      </c>
      <c r="C76" s="11" t="s">
        <v>93</v>
      </c>
      <c r="D76" s="11"/>
      <c r="E76" s="11"/>
      <c r="F76" s="2"/>
      <c r="G76" s="25">
        <v>1.8696900000000001</v>
      </c>
      <c r="H76" s="25">
        <v>1.8222</v>
      </c>
      <c r="I76" s="25">
        <v>2.0180600000000002</v>
      </c>
      <c r="J76" s="25">
        <v>1.92666</v>
      </c>
      <c r="K76" s="25">
        <v>1.95241</v>
      </c>
      <c r="L76" s="25">
        <v>1.87218</v>
      </c>
      <c r="M76" s="25">
        <v>1.8120799999999999</v>
      </c>
      <c r="N76" s="25">
        <v>2.9311500000000001</v>
      </c>
      <c r="O76" s="25">
        <v>1.35243</v>
      </c>
      <c r="P76" s="25">
        <v>1.8355900000000001</v>
      </c>
      <c r="Q76" s="25">
        <v>1.8257300000000001</v>
      </c>
      <c r="R76" s="25">
        <v>1.7199</v>
      </c>
      <c r="S76" s="25">
        <v>1.7624500000000001</v>
      </c>
      <c r="T76" s="25">
        <v>1.78433</v>
      </c>
      <c r="U76" s="25">
        <v>1.68</v>
      </c>
      <c r="V76" s="25">
        <v>1.8691599999999999</v>
      </c>
      <c r="W76" s="25">
        <v>1.79372</v>
      </c>
      <c r="X76" s="25">
        <v>1.5496799999999999</v>
      </c>
      <c r="Y76" s="35">
        <v>1.99</v>
      </c>
      <c r="Z76" s="35">
        <v>2.44</v>
      </c>
      <c r="AA76" s="16"/>
    </row>
    <row r="77" spans="1:27" x14ac:dyDescent="0.3">
      <c r="A77" s="16"/>
      <c r="B77" s="37" t="str">
        <f t="shared" si="3"/>
        <v>Ancona</v>
      </c>
      <c r="C77" s="11" t="s">
        <v>86</v>
      </c>
      <c r="D77" s="11"/>
      <c r="E77" s="11"/>
      <c r="F77" s="2"/>
      <c r="G77" s="25">
        <v>2.82531</v>
      </c>
      <c r="H77" s="25">
        <v>2.2596400000000001</v>
      </c>
      <c r="I77" s="25">
        <v>2.4503599999999999</v>
      </c>
      <c r="J77" s="25">
        <v>1.88073</v>
      </c>
      <c r="K77" s="25">
        <v>1.9239599999999999</v>
      </c>
      <c r="L77" s="25">
        <v>1.7421599999999999</v>
      </c>
      <c r="M77" s="25">
        <v>1.6113299999999999</v>
      </c>
      <c r="N77" s="25">
        <v>1.6136900000000001</v>
      </c>
      <c r="O77" s="25">
        <v>2.0771500000000001</v>
      </c>
      <c r="P77" s="25">
        <v>1.2761</v>
      </c>
      <c r="Q77" s="25">
        <v>1.8508100000000001</v>
      </c>
      <c r="R77" s="25">
        <v>1.36175</v>
      </c>
      <c r="S77" s="25">
        <v>2.24647</v>
      </c>
      <c r="T77" s="25">
        <v>1.4836800000000001</v>
      </c>
      <c r="U77" s="25">
        <v>1.7305299999999999</v>
      </c>
      <c r="V77" s="25">
        <v>1.32931</v>
      </c>
      <c r="W77" s="25">
        <v>1.86999</v>
      </c>
      <c r="X77" s="25">
        <v>1.7543899999999999</v>
      </c>
      <c r="Y77" s="35">
        <v>2.14</v>
      </c>
      <c r="Z77" s="35">
        <v>1.65</v>
      </c>
      <c r="AA77" s="16"/>
    </row>
    <row r="78" spans="1:27" x14ac:dyDescent="0.3">
      <c r="A78" s="16"/>
      <c r="B78" s="37" t="str">
        <f t="shared" si="3"/>
        <v>Macerata</v>
      </c>
      <c r="C78" s="11" t="s">
        <v>87</v>
      </c>
      <c r="D78" s="11"/>
      <c r="E78" s="11"/>
      <c r="F78" s="2"/>
      <c r="G78" s="25">
        <v>3.07362</v>
      </c>
      <c r="H78" s="25">
        <v>2.54176</v>
      </c>
      <c r="I78" s="25">
        <v>2.6139399999999999</v>
      </c>
      <c r="J78" s="25">
        <v>3.2366799999999998</v>
      </c>
      <c r="K78" s="25">
        <v>2.26112</v>
      </c>
      <c r="L78" s="25">
        <v>1.9113100000000001</v>
      </c>
      <c r="M78" s="25">
        <v>1.78295</v>
      </c>
      <c r="N78" s="25">
        <v>2.01126</v>
      </c>
      <c r="O78" s="25">
        <v>2.3188399999999998</v>
      </c>
      <c r="P78" s="25">
        <v>2.0299100000000001</v>
      </c>
      <c r="Q78" s="25">
        <v>2.5799799999999999</v>
      </c>
      <c r="R78" s="25">
        <v>2.3965100000000001</v>
      </c>
      <c r="S78" s="25">
        <v>2.7571599999999998</v>
      </c>
      <c r="T78" s="25">
        <v>2.0076499999999999</v>
      </c>
      <c r="U78" s="25">
        <v>2.29406</v>
      </c>
      <c r="V78" s="25">
        <v>2.5186600000000001</v>
      </c>
      <c r="W78" s="25">
        <v>1.7310300000000001</v>
      </c>
      <c r="X78" s="25">
        <v>2.8280500000000002</v>
      </c>
      <c r="Y78" s="35">
        <v>1.17</v>
      </c>
      <c r="Z78" s="35">
        <v>1.45</v>
      </c>
      <c r="AA78" s="16"/>
    </row>
    <row r="79" spans="1:27" x14ac:dyDescent="0.3">
      <c r="A79" s="16"/>
      <c r="B79" s="37" t="str">
        <f t="shared" si="3"/>
        <v>Ascoli-Piceno</v>
      </c>
      <c r="C79" s="11" t="s">
        <v>94</v>
      </c>
      <c r="D79" s="11"/>
      <c r="E79" s="11"/>
      <c r="F79" s="2"/>
      <c r="G79" s="25">
        <v>1.9791700000000001</v>
      </c>
      <c r="H79" s="25">
        <v>1.75339</v>
      </c>
      <c r="I79" s="25">
        <v>1.9618500000000001</v>
      </c>
      <c r="J79" s="25">
        <v>1.4384699999999999</v>
      </c>
      <c r="K79" s="25">
        <v>1.5643100000000001</v>
      </c>
      <c r="L79" s="25">
        <v>1.5990899999999999</v>
      </c>
      <c r="M79" s="25">
        <v>1.13636</v>
      </c>
      <c r="N79" s="25">
        <v>0.79286000000000001</v>
      </c>
      <c r="O79" s="25">
        <v>1.5267200000000001</v>
      </c>
      <c r="P79" s="25">
        <v>0.82816000000000001</v>
      </c>
      <c r="Q79" s="25">
        <v>0.93457999999999997</v>
      </c>
      <c r="R79" s="25">
        <v>1.49597</v>
      </c>
      <c r="S79" s="25">
        <v>1.09622</v>
      </c>
      <c r="T79" s="25">
        <v>1.9165700000000001</v>
      </c>
      <c r="U79" s="25">
        <v>0.81394999999999995</v>
      </c>
      <c r="V79" s="25">
        <v>1.8540000000000001</v>
      </c>
      <c r="W79" s="25">
        <v>1.8587400000000001</v>
      </c>
      <c r="X79" s="25">
        <v>0.99290999999999996</v>
      </c>
      <c r="Y79" s="35">
        <v>1.52</v>
      </c>
      <c r="Z79" s="35">
        <v>2.29</v>
      </c>
      <c r="AA79" s="16"/>
    </row>
    <row r="80" spans="1:27" x14ac:dyDescent="0.3">
      <c r="A80" s="16"/>
      <c r="B80" s="37" t="str">
        <f t="shared" si="3"/>
        <v>Fermo</v>
      </c>
      <c r="C80" s="11" t="s">
        <v>88</v>
      </c>
      <c r="D80" s="11"/>
      <c r="E80" s="11"/>
      <c r="F80" s="2"/>
      <c r="G80" s="25" t="s">
        <v>6</v>
      </c>
      <c r="H80" s="25" t="s">
        <v>6</v>
      </c>
      <c r="I80" s="25" t="s">
        <v>6</v>
      </c>
      <c r="J80" s="25" t="s">
        <v>6</v>
      </c>
      <c r="K80" s="25" t="s">
        <v>6</v>
      </c>
      <c r="L80" s="25" t="s">
        <v>6</v>
      </c>
      <c r="M80" s="25">
        <v>1.6587700000000001</v>
      </c>
      <c r="N80" s="25">
        <v>2.5940300000000001</v>
      </c>
      <c r="O80" s="25">
        <v>1.53061</v>
      </c>
      <c r="P80" s="25">
        <v>2.08955</v>
      </c>
      <c r="Q80" s="25">
        <v>1.97044</v>
      </c>
      <c r="R80" s="25">
        <v>2.20126</v>
      </c>
      <c r="S80" s="25">
        <v>1.25448</v>
      </c>
      <c r="T80" s="25">
        <v>1.7331000000000001</v>
      </c>
      <c r="U80" s="25">
        <v>1.7013199999999999</v>
      </c>
      <c r="V80" s="25">
        <v>1.90476</v>
      </c>
      <c r="W80" s="25">
        <v>2.30179</v>
      </c>
      <c r="X80" s="25">
        <v>1.8181799999999999</v>
      </c>
      <c r="Y80" s="35">
        <v>1.28</v>
      </c>
      <c r="Z80" s="35">
        <v>0.76</v>
      </c>
      <c r="AA80" s="16"/>
    </row>
    <row r="81" spans="1:27" x14ac:dyDescent="0.3">
      <c r="A81" s="28" t="str">
        <f>IF(B81=C81,B81,A75)</f>
        <v>3.8.1 Posti letto nei presidi residenziali socio-assistenziali e socio-sanitari</v>
      </c>
      <c r="B81" s="32" t="str">
        <f t="shared" si="3"/>
        <v>3.8.1 Posti letto nei presidi residenziali socio-assistenziali e socio-sanitari</v>
      </c>
      <c r="C81" s="29" t="s">
        <v>54</v>
      </c>
      <c r="D81" s="31" t="s">
        <v>227</v>
      </c>
      <c r="E81" s="29"/>
      <c r="F81" s="28" t="s">
        <v>66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32"/>
      <c r="Z81" s="37"/>
      <c r="AA81" s="16"/>
    </row>
    <row r="82" spans="1:27" x14ac:dyDescent="0.3">
      <c r="A82" s="28" t="str">
        <f t="shared" si="4"/>
        <v>3.8.1 Posti letto nei presidi residenziali socio-assistenziali e socio-sanitari</v>
      </c>
      <c r="B82" s="32" t="str">
        <f t="shared" si="3"/>
        <v/>
      </c>
      <c r="C82" s="31" t="s">
        <v>3</v>
      </c>
      <c r="D82" s="31"/>
      <c r="E82" s="31"/>
      <c r="F82" s="28"/>
      <c r="G82" s="28"/>
      <c r="H82" s="28"/>
      <c r="I82" s="28"/>
      <c r="J82" s="28"/>
      <c r="K82" s="28"/>
      <c r="L82" s="28">
        <v>71.099999999999994</v>
      </c>
      <c r="M82" s="28">
        <v>70.099999999999994</v>
      </c>
      <c r="N82" s="28">
        <v>65.099999999999994</v>
      </c>
      <c r="O82" s="28">
        <v>62.5</v>
      </c>
      <c r="P82" s="28">
        <v>63.3</v>
      </c>
      <c r="Q82" s="28">
        <v>65.7</v>
      </c>
      <c r="R82" s="28">
        <v>64.400000000000006</v>
      </c>
      <c r="S82" s="28">
        <v>68.2</v>
      </c>
      <c r="T82" s="28">
        <v>68.2</v>
      </c>
      <c r="U82" s="28">
        <v>69.599999999999994</v>
      </c>
      <c r="V82" s="28">
        <v>70.5</v>
      </c>
      <c r="W82" s="28">
        <v>69.599999999999994</v>
      </c>
      <c r="X82" s="28">
        <v>70.099999999999994</v>
      </c>
      <c r="Y82" s="32"/>
      <c r="Z82" s="37"/>
      <c r="AA82" s="16"/>
    </row>
    <row r="83" spans="1:27" x14ac:dyDescent="0.3">
      <c r="A83" s="28" t="str">
        <f t="shared" si="4"/>
        <v>3.8.1 Posti letto nei presidi residenziali socio-assistenziali e socio-sanitari</v>
      </c>
      <c r="B83" s="32" t="str">
        <f t="shared" si="3"/>
        <v/>
      </c>
      <c r="C83" s="31" t="s">
        <v>4</v>
      </c>
      <c r="D83" s="31"/>
      <c r="E83" s="31"/>
      <c r="F83" s="28"/>
      <c r="G83" s="28"/>
      <c r="H83" s="28"/>
      <c r="I83" s="28"/>
      <c r="J83" s="28"/>
      <c r="K83" s="28"/>
      <c r="L83" s="28">
        <v>54.8</v>
      </c>
      <c r="M83" s="28">
        <v>53.1</v>
      </c>
      <c r="N83" s="28">
        <v>51.5</v>
      </c>
      <c r="O83" s="28">
        <v>46.5</v>
      </c>
      <c r="P83" s="28">
        <v>48.1</v>
      </c>
      <c r="Q83" s="28">
        <v>54</v>
      </c>
      <c r="R83" s="28">
        <v>52.9</v>
      </c>
      <c r="S83" s="28">
        <v>56.4</v>
      </c>
      <c r="T83" s="28">
        <v>53.8</v>
      </c>
      <c r="U83" s="28">
        <v>55</v>
      </c>
      <c r="V83" s="28">
        <v>55.8</v>
      </c>
      <c r="W83" s="28">
        <v>56.1</v>
      </c>
      <c r="X83" s="28">
        <v>56.5</v>
      </c>
      <c r="Y83" s="32"/>
      <c r="Z83" s="37"/>
      <c r="AA83" s="16"/>
    </row>
    <row r="84" spans="1:27" x14ac:dyDescent="0.3">
      <c r="A84" s="28" t="str">
        <f t="shared" si="4"/>
        <v>3.8.1 Posti letto nei presidi residenziali socio-assistenziali e socio-sanitari</v>
      </c>
      <c r="B84" s="32" t="str">
        <f t="shared" si="3"/>
        <v/>
      </c>
      <c r="C84" s="31" t="s">
        <v>5</v>
      </c>
      <c r="D84" s="31"/>
      <c r="E84" s="31"/>
      <c r="F84" s="28"/>
      <c r="G84" s="28"/>
      <c r="H84" s="28"/>
      <c r="I84" s="28"/>
      <c r="J84" s="28"/>
      <c r="K84" s="28"/>
      <c r="L84" s="28">
        <v>73.8</v>
      </c>
      <c r="M84" s="28">
        <v>73.2</v>
      </c>
      <c r="N84" s="28">
        <v>81.400000000000006</v>
      </c>
      <c r="O84" s="28">
        <v>69.099999999999994</v>
      </c>
      <c r="P84" s="28">
        <v>70.7</v>
      </c>
      <c r="Q84" s="28">
        <v>75.3</v>
      </c>
      <c r="R84" s="28">
        <v>78.400000000000006</v>
      </c>
      <c r="S84" s="28">
        <v>90.3</v>
      </c>
      <c r="T84" s="28">
        <v>71.599999999999994</v>
      </c>
      <c r="U84" s="28">
        <v>82.3</v>
      </c>
      <c r="V84" s="28">
        <v>83</v>
      </c>
      <c r="W84" s="28">
        <v>81.099999999999994</v>
      </c>
      <c r="X84" s="28">
        <v>83.5</v>
      </c>
      <c r="Y84" s="32"/>
      <c r="Z84" s="37"/>
      <c r="AA84" s="16"/>
    </row>
    <row r="85" spans="1:27" ht="43.2" x14ac:dyDescent="0.3">
      <c r="A85" s="15" t="str">
        <f t="shared" si="4"/>
        <v>4.1.1.a Competenza alfabetica non adeguata (studenti classi III scuola secondaria primo grado)</v>
      </c>
      <c r="B85" s="15" t="str">
        <f t="shared" si="3"/>
        <v>4.1.1.a Competenza alfabetica non adeguata (studenti classi III scuola secondaria primo grado)</v>
      </c>
      <c r="C85" s="4" t="s">
        <v>381</v>
      </c>
      <c r="D85" s="11" t="s">
        <v>226</v>
      </c>
      <c r="E85" s="11" t="s">
        <v>382</v>
      </c>
      <c r="F85" s="2" t="s">
        <v>11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5"/>
      <c r="Z85" s="35"/>
      <c r="AA85" s="2"/>
    </row>
    <row r="86" spans="1:27" x14ac:dyDescent="0.3">
      <c r="A86" s="15" t="str">
        <f t="shared" si="4"/>
        <v>4.1.1.a Competenza alfabetica non adeguata (studenti classi III scuola secondaria primo grado)</v>
      </c>
      <c r="B86" s="15" t="str">
        <f t="shared" si="3"/>
        <v/>
      </c>
      <c r="C86" s="11" t="s">
        <v>3</v>
      </c>
      <c r="D86" s="11"/>
      <c r="E86" s="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>
        <v>34.4</v>
      </c>
      <c r="V86" s="2">
        <v>35.200000000000003</v>
      </c>
      <c r="W86" s="2"/>
      <c r="X86" s="2">
        <v>38.5</v>
      </c>
      <c r="Y86" s="35">
        <v>38.6</v>
      </c>
      <c r="Z86" s="35">
        <v>38.5</v>
      </c>
      <c r="AA86" s="2">
        <v>39.9</v>
      </c>
    </row>
    <row r="87" spans="1:27" x14ac:dyDescent="0.3">
      <c r="A87" s="15" t="str">
        <f t="shared" si="4"/>
        <v>4.1.1.a Competenza alfabetica non adeguata (studenti classi III scuola secondaria primo grado)</v>
      </c>
      <c r="B87" s="15" t="str">
        <f t="shared" si="3"/>
        <v/>
      </c>
      <c r="C87" s="11" t="s">
        <v>4</v>
      </c>
      <c r="D87" s="11"/>
      <c r="E87" s="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>
        <v>30.6</v>
      </c>
      <c r="V87" s="2">
        <v>31.6</v>
      </c>
      <c r="W87" s="2"/>
      <c r="X87" s="2">
        <v>34.9</v>
      </c>
      <c r="Y87" s="35">
        <v>35.200000000000003</v>
      </c>
      <c r="Z87" s="35">
        <v>35.5</v>
      </c>
      <c r="AA87" s="2">
        <v>36.9</v>
      </c>
    </row>
    <row r="88" spans="1:27" x14ac:dyDescent="0.3">
      <c r="A88" s="15" t="str">
        <f t="shared" si="4"/>
        <v>4.1.1.a Competenza alfabetica non adeguata (studenti classi III scuola secondaria primo grado)</v>
      </c>
      <c r="B88" s="15" t="str">
        <f t="shared" si="3"/>
        <v/>
      </c>
      <c r="C88" s="11" t="s">
        <v>5</v>
      </c>
      <c r="D88" s="11"/>
      <c r="E88" s="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>
        <v>27.5</v>
      </c>
      <c r="V88" s="2">
        <v>28.3</v>
      </c>
      <c r="W88" s="2"/>
      <c r="X88" s="2">
        <v>31.7</v>
      </c>
      <c r="Y88" s="35">
        <v>32.5</v>
      </c>
      <c r="Z88" s="35">
        <v>32</v>
      </c>
      <c r="AA88" s="2">
        <v>32.6</v>
      </c>
    </row>
    <row r="89" spans="1:27" ht="43.2" x14ac:dyDescent="0.3">
      <c r="A89" s="28" t="str">
        <f t="shared" si="4"/>
        <v>4.1.1.b Competenza numerica non adeguata (studenti classi III scuola secondaria primo grado)</v>
      </c>
      <c r="B89" s="32" t="str">
        <f t="shared" si="3"/>
        <v>4.1.1.b Competenza numerica non adeguata (studenti classi III scuola secondaria primo grado)</v>
      </c>
      <c r="C89" s="29" t="s">
        <v>383</v>
      </c>
      <c r="D89" s="31" t="s">
        <v>226</v>
      </c>
      <c r="E89" s="31" t="s">
        <v>382</v>
      </c>
      <c r="F89" s="28" t="s">
        <v>20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32"/>
      <c r="Z89" s="37"/>
      <c r="AA89" s="16"/>
    </row>
    <row r="90" spans="1:27" x14ac:dyDescent="0.3">
      <c r="A90" s="28" t="str">
        <f t="shared" si="4"/>
        <v>4.1.1.b Competenza numerica non adeguata (studenti classi III scuola secondaria primo grado)</v>
      </c>
      <c r="B90" s="32" t="str">
        <f t="shared" si="3"/>
        <v/>
      </c>
      <c r="C90" s="31" t="s">
        <v>3</v>
      </c>
      <c r="D90" s="31"/>
      <c r="E90" s="31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>
        <v>39.299999999999997</v>
      </c>
      <c r="V90" s="28">
        <v>39.6</v>
      </c>
      <c r="W90" s="28" t="s">
        <v>67</v>
      </c>
      <c r="X90" s="28">
        <v>44.5</v>
      </c>
      <c r="Y90" s="32">
        <v>43.6</v>
      </c>
      <c r="Z90" s="37">
        <v>44.2</v>
      </c>
      <c r="AA90" s="16">
        <v>44</v>
      </c>
    </row>
    <row r="91" spans="1:27" x14ac:dyDescent="0.3">
      <c r="A91" s="28" t="str">
        <f t="shared" si="4"/>
        <v>4.1.1.b Competenza numerica non adeguata (studenti classi III scuola secondaria primo grado)</v>
      </c>
      <c r="B91" s="32" t="str">
        <f t="shared" si="3"/>
        <v/>
      </c>
      <c r="C91" s="31" t="s">
        <v>4</v>
      </c>
      <c r="D91" s="31"/>
      <c r="E91" s="31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>
        <v>35.200000000000003</v>
      </c>
      <c r="V91" s="28">
        <v>35.799999999999997</v>
      </c>
      <c r="W91" s="28">
        <f>X92-V92</f>
        <v>5.9999999999999964</v>
      </c>
      <c r="X91" s="28">
        <v>40.700000000000003</v>
      </c>
      <c r="Y91" s="32">
        <v>40</v>
      </c>
      <c r="Z91" s="37">
        <v>41.4</v>
      </c>
      <c r="AA91" s="16">
        <v>40.5</v>
      </c>
    </row>
    <row r="92" spans="1:27" x14ac:dyDescent="0.3">
      <c r="A92" s="28" t="str">
        <f t="shared" si="4"/>
        <v>4.1.1.b Competenza numerica non adeguata (studenti classi III scuola secondaria primo grado)</v>
      </c>
      <c r="B92" s="32" t="str">
        <f t="shared" si="3"/>
        <v/>
      </c>
      <c r="C92" s="31" t="s">
        <v>5</v>
      </c>
      <c r="D92" s="31"/>
      <c r="E92" s="31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>
        <v>30.1</v>
      </c>
      <c r="V92" s="28">
        <v>29.3</v>
      </c>
      <c r="W92" s="28" t="s">
        <v>67</v>
      </c>
      <c r="X92" s="28">
        <v>35.299999999999997</v>
      </c>
      <c r="Y92" s="32">
        <v>34.299999999999997</v>
      </c>
      <c r="Z92" s="37">
        <v>35.6</v>
      </c>
      <c r="AA92" s="16">
        <v>34.4</v>
      </c>
    </row>
    <row r="93" spans="1:27" x14ac:dyDescent="0.3">
      <c r="A93" t="str">
        <f t="shared" si="4"/>
        <v xml:space="preserve">4.1.2 Uscita precoce dal sistema di istruzione e formazione </v>
      </c>
      <c r="B93" t="str">
        <f t="shared" ref="B93:B147" si="5">IF(FALSE=OR(C93="Italia",C93="Centro",C93="Regione Marche"),C93,"")</f>
        <v xml:space="preserve">4.1.2 Uscita precoce dal sistema di istruzione e formazione </v>
      </c>
      <c r="C93" s="6" t="s">
        <v>43</v>
      </c>
      <c r="D93" s="23" t="s">
        <v>226</v>
      </c>
      <c r="E93" s="6"/>
      <c r="F93" s="7" t="s">
        <v>20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64"/>
      <c r="Z93" s="64"/>
      <c r="AA93" s="16"/>
    </row>
    <row r="94" spans="1:27" x14ac:dyDescent="0.3">
      <c r="A94" t="str">
        <f t="shared" si="4"/>
        <v xml:space="preserve">4.1.2 Uscita precoce dal sistema di istruzione e formazione </v>
      </c>
      <c r="B94" t="str">
        <f t="shared" si="5"/>
        <v/>
      </c>
      <c r="C94" s="23" t="s">
        <v>3</v>
      </c>
      <c r="D94" s="23"/>
      <c r="E94" s="23"/>
      <c r="F94" s="7"/>
      <c r="G94" s="13">
        <v>23.1</v>
      </c>
      <c r="H94" s="13">
        <v>22.1</v>
      </c>
      <c r="I94" s="13">
        <v>20.399999999999999</v>
      </c>
      <c r="J94" s="13">
        <v>19.5</v>
      </c>
      <c r="K94" s="13">
        <v>19.600000000000001</v>
      </c>
      <c r="L94" s="13">
        <v>19.100000000000001</v>
      </c>
      <c r="M94" s="13">
        <v>18.600000000000001</v>
      </c>
      <c r="N94" s="13">
        <v>17.8</v>
      </c>
      <c r="O94" s="13">
        <v>17.3</v>
      </c>
      <c r="P94" s="13">
        <v>16.8</v>
      </c>
      <c r="Q94" s="13">
        <v>15</v>
      </c>
      <c r="R94" s="13">
        <v>14.7</v>
      </c>
      <c r="S94" s="13">
        <v>13.8</v>
      </c>
      <c r="T94" s="13">
        <v>14</v>
      </c>
      <c r="U94" s="7">
        <v>14.3</v>
      </c>
      <c r="V94" s="7">
        <v>13.3</v>
      </c>
      <c r="W94" s="7">
        <v>14.2</v>
      </c>
      <c r="X94" s="7">
        <v>12.7</v>
      </c>
      <c r="Y94" s="64">
        <v>11.5</v>
      </c>
      <c r="Z94" s="64">
        <v>10.5</v>
      </c>
      <c r="AA94" s="16"/>
    </row>
    <row r="95" spans="1:27" x14ac:dyDescent="0.3">
      <c r="A95" t="str">
        <f t="shared" si="4"/>
        <v xml:space="preserve">4.1.2 Uscita precoce dal sistema di istruzione e formazione </v>
      </c>
      <c r="B95" t="str">
        <f t="shared" si="5"/>
        <v/>
      </c>
      <c r="C95" s="23" t="s">
        <v>4</v>
      </c>
      <c r="D95" s="23"/>
      <c r="E95" s="23"/>
      <c r="F95" s="7"/>
      <c r="G95" s="13">
        <v>17.3</v>
      </c>
      <c r="H95" s="13">
        <v>16</v>
      </c>
      <c r="I95" s="13">
        <v>14.3</v>
      </c>
      <c r="J95" s="13">
        <v>13.5</v>
      </c>
      <c r="K95" s="13">
        <v>14.3</v>
      </c>
      <c r="L95" s="13">
        <v>13.2</v>
      </c>
      <c r="M95" s="13">
        <v>14.6</v>
      </c>
      <c r="N95" s="13">
        <v>15.3</v>
      </c>
      <c r="O95" s="13">
        <v>14.3</v>
      </c>
      <c r="P95" s="13">
        <v>13.5</v>
      </c>
      <c r="Q95" s="13">
        <v>12.4</v>
      </c>
      <c r="R95" s="13">
        <v>11.5</v>
      </c>
      <c r="S95" s="13">
        <v>10.8</v>
      </c>
      <c r="T95" s="13">
        <v>10.7</v>
      </c>
      <c r="U95" s="7">
        <v>10.4</v>
      </c>
      <c r="V95" s="7">
        <v>10.6</v>
      </c>
      <c r="W95" s="7">
        <v>12</v>
      </c>
      <c r="X95" s="7">
        <v>9.8000000000000007</v>
      </c>
      <c r="Y95" s="64">
        <v>8.1999999999999993</v>
      </c>
      <c r="Z95" s="64">
        <v>7</v>
      </c>
      <c r="AA95" s="16"/>
    </row>
    <row r="96" spans="1:27" x14ac:dyDescent="0.3">
      <c r="A96" t="str">
        <f t="shared" si="4"/>
        <v xml:space="preserve">4.1.2 Uscita precoce dal sistema di istruzione e formazione </v>
      </c>
      <c r="B96" t="str">
        <f t="shared" si="5"/>
        <v/>
      </c>
      <c r="C96" s="11" t="s">
        <v>5</v>
      </c>
      <c r="D96" s="11"/>
      <c r="E96" s="11"/>
      <c r="F96" s="2"/>
      <c r="G96" s="13">
        <v>17.2</v>
      </c>
      <c r="H96" s="13">
        <v>19.2</v>
      </c>
      <c r="I96" s="13">
        <v>17.5</v>
      </c>
      <c r="J96" s="13">
        <v>15.8</v>
      </c>
      <c r="K96" s="13">
        <v>14.3</v>
      </c>
      <c r="L96" s="13">
        <v>15.4</v>
      </c>
      <c r="M96" s="13">
        <v>14.8</v>
      </c>
      <c r="N96" s="13">
        <v>12.5</v>
      </c>
      <c r="O96" s="13">
        <v>15.3</v>
      </c>
      <c r="P96" s="13">
        <v>13.2</v>
      </c>
      <c r="Q96" s="13">
        <v>10.9</v>
      </c>
      <c r="R96" s="13">
        <v>10</v>
      </c>
      <c r="S96" s="13">
        <v>11</v>
      </c>
      <c r="T96" s="13">
        <v>10.1</v>
      </c>
      <c r="U96" s="2">
        <v>9.6999999999999993</v>
      </c>
      <c r="V96" s="2">
        <v>8.5</v>
      </c>
      <c r="W96" s="2">
        <v>9.1999999999999993</v>
      </c>
      <c r="X96" s="2">
        <v>7.9</v>
      </c>
      <c r="Y96" s="35">
        <v>5.8</v>
      </c>
      <c r="Z96" s="64">
        <v>6.1</v>
      </c>
      <c r="AA96" s="16"/>
    </row>
    <row r="97" spans="1:27" ht="28.8" x14ac:dyDescent="0.3">
      <c r="A97" s="28" t="str">
        <f t="shared" si="4"/>
        <v>4.3.1.a Percentuale di persone di 25-64 anni che hanno partecipato ad attività di istruzione e formazione nei 12 mesi precedenti</v>
      </c>
      <c r="B97" s="32" t="str">
        <f t="shared" si="5"/>
        <v>4.3.1.a Percentuale di persone di 25-64 anni che hanno partecipato ad attività di istruzione e formazione nei 12 mesi precedenti</v>
      </c>
      <c r="C97" s="29" t="s">
        <v>78</v>
      </c>
      <c r="D97" s="31" t="s">
        <v>227</v>
      </c>
      <c r="E97" s="29"/>
      <c r="F97" s="28" t="s">
        <v>11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32"/>
      <c r="Z97" s="37"/>
      <c r="AA97" s="16"/>
    </row>
    <row r="98" spans="1:27" x14ac:dyDescent="0.3">
      <c r="A98" s="28" t="str">
        <f t="shared" si="4"/>
        <v>4.3.1.a Percentuale di persone di 25-64 anni che hanno partecipato ad attività di istruzione e formazione nei 12 mesi precedenti</v>
      </c>
      <c r="B98" s="32" t="str">
        <f t="shared" si="5"/>
        <v/>
      </c>
      <c r="C98" s="31" t="s">
        <v>3</v>
      </c>
      <c r="D98" s="31"/>
      <c r="E98" s="31"/>
      <c r="F98" s="28"/>
      <c r="G98" s="28"/>
      <c r="H98" s="28"/>
      <c r="I98" s="28">
        <v>22.2</v>
      </c>
      <c r="J98" s="28" t="s">
        <v>67</v>
      </c>
      <c r="K98" s="28" t="s">
        <v>67</v>
      </c>
      <c r="L98" s="28" t="s">
        <v>67</v>
      </c>
      <c r="M98" s="28" t="s">
        <v>67</v>
      </c>
      <c r="N98" s="28">
        <v>35.6</v>
      </c>
      <c r="O98" s="28" t="s">
        <v>67</v>
      </c>
      <c r="P98" s="28" t="s">
        <v>67</v>
      </c>
      <c r="Q98" s="28" t="s">
        <v>67</v>
      </c>
      <c r="R98" s="28" t="s">
        <v>67</v>
      </c>
      <c r="S98" s="28">
        <v>41.5</v>
      </c>
      <c r="T98" s="28"/>
      <c r="U98" s="28"/>
      <c r="V98" s="28"/>
      <c r="W98" s="28"/>
      <c r="X98" s="28"/>
      <c r="Y98" s="32">
        <v>35.700000000000003</v>
      </c>
      <c r="Z98" s="37"/>
      <c r="AA98" s="16"/>
    </row>
    <row r="99" spans="1:27" x14ac:dyDescent="0.3">
      <c r="A99" s="28" t="str">
        <f t="shared" si="4"/>
        <v>4.3.1.a Percentuale di persone di 25-64 anni che hanno partecipato ad attività di istruzione e formazione nei 12 mesi precedenti</v>
      </c>
      <c r="B99" s="32" t="str">
        <f t="shared" si="5"/>
        <v/>
      </c>
      <c r="C99" s="31" t="s">
        <v>4</v>
      </c>
      <c r="D99" s="31"/>
      <c r="E99" s="31"/>
      <c r="F99" s="28"/>
      <c r="G99" s="28"/>
      <c r="H99" s="28"/>
      <c r="I99" s="28">
        <v>23.9</v>
      </c>
      <c r="J99" s="28" t="s">
        <v>67</v>
      </c>
      <c r="K99" s="28" t="s">
        <v>67</v>
      </c>
      <c r="L99" s="28" t="s">
        <v>67</v>
      </c>
      <c r="M99" s="28" t="s">
        <v>67</v>
      </c>
      <c r="N99" s="28">
        <v>39.299999999999997</v>
      </c>
      <c r="O99" s="28" t="s">
        <v>67</v>
      </c>
      <c r="P99" s="28" t="s">
        <v>67</v>
      </c>
      <c r="Q99" s="28" t="s">
        <v>67</v>
      </c>
      <c r="R99" s="28" t="s">
        <v>67</v>
      </c>
      <c r="S99" s="28">
        <v>41.9</v>
      </c>
      <c r="T99" s="28"/>
      <c r="U99" s="28"/>
      <c r="V99" s="28"/>
      <c r="W99" s="28"/>
      <c r="X99" s="28"/>
      <c r="Y99" s="32">
        <v>36.700000000000003</v>
      </c>
      <c r="Z99" s="37"/>
      <c r="AA99" s="16"/>
    </row>
    <row r="100" spans="1:27" x14ac:dyDescent="0.3">
      <c r="A100" s="28" t="str">
        <f t="shared" si="4"/>
        <v>4.3.1.a Percentuale di persone di 25-64 anni che hanno partecipato ad attività di istruzione e formazione nei 12 mesi precedenti</v>
      </c>
      <c r="B100" s="32" t="str">
        <f t="shared" si="5"/>
        <v/>
      </c>
      <c r="C100" s="31" t="s">
        <v>5</v>
      </c>
      <c r="D100" s="31"/>
      <c r="E100" s="31"/>
      <c r="F100" s="28"/>
      <c r="G100" s="28"/>
      <c r="H100" s="28"/>
      <c r="I100" s="28">
        <v>22.5</v>
      </c>
      <c r="J100" s="28" t="s">
        <v>67</v>
      </c>
      <c r="K100" s="28" t="s">
        <v>67</v>
      </c>
      <c r="L100" s="28" t="s">
        <v>67</v>
      </c>
      <c r="M100" s="28" t="s">
        <v>67</v>
      </c>
      <c r="N100" s="28" t="s">
        <v>14</v>
      </c>
      <c r="O100" s="28" t="s">
        <v>67</v>
      </c>
      <c r="P100" s="28" t="s">
        <v>67</v>
      </c>
      <c r="Q100" s="28" t="s">
        <v>67</v>
      </c>
      <c r="R100" s="28" t="s">
        <v>67</v>
      </c>
      <c r="S100" s="28">
        <v>36.6</v>
      </c>
      <c r="T100" s="28"/>
      <c r="U100" s="28"/>
      <c r="V100" s="28"/>
      <c r="W100" s="28"/>
      <c r="X100" s="28"/>
      <c r="Y100" s="32">
        <v>33.9</v>
      </c>
      <c r="Z100" s="37"/>
      <c r="AA100" s="16"/>
    </row>
    <row r="101" spans="1:27" x14ac:dyDescent="0.3">
      <c r="A101" s="15" t="str">
        <f t="shared" si="4"/>
        <v>4.3.1.b Partecipazione alla formazione continua</v>
      </c>
      <c r="B101" s="15" t="str">
        <f t="shared" si="5"/>
        <v>4.3.1.b Partecipazione alla formazione continua</v>
      </c>
      <c r="C101" s="43" t="s">
        <v>71</v>
      </c>
      <c r="D101" s="34" t="s">
        <v>227</v>
      </c>
      <c r="E101" s="34" t="s">
        <v>238</v>
      </c>
      <c r="F101" s="10" t="s">
        <v>11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65"/>
      <c r="Z101" s="65"/>
      <c r="AA101" s="16"/>
    </row>
    <row r="102" spans="1:27" x14ac:dyDescent="0.3">
      <c r="A102" s="15" t="str">
        <f t="shared" si="4"/>
        <v>4.3.1.b Partecipazione alla formazione continua</v>
      </c>
      <c r="B102" s="15" t="str">
        <f t="shared" si="5"/>
        <v/>
      </c>
      <c r="C102" s="34" t="s">
        <v>3</v>
      </c>
      <c r="D102" s="34"/>
      <c r="E102" s="34"/>
      <c r="F102" s="10"/>
      <c r="G102" s="10">
        <v>6.3</v>
      </c>
      <c r="H102" s="10">
        <v>5.8</v>
      </c>
      <c r="I102" s="10">
        <v>6.1</v>
      </c>
      <c r="J102" s="10">
        <v>6.2</v>
      </c>
      <c r="K102" s="10">
        <v>6.3</v>
      </c>
      <c r="L102" s="10">
        <v>6</v>
      </c>
      <c r="M102" s="10">
        <v>6.2</v>
      </c>
      <c r="N102" s="10">
        <v>5.7</v>
      </c>
      <c r="O102" s="10">
        <v>6.6</v>
      </c>
      <c r="P102" s="10">
        <v>6.2</v>
      </c>
      <c r="Q102" s="10">
        <v>8.1</v>
      </c>
      <c r="R102" s="10">
        <v>7.3</v>
      </c>
      <c r="S102" s="10">
        <v>8.3000000000000007</v>
      </c>
      <c r="T102" s="10">
        <v>7.9</v>
      </c>
      <c r="U102" s="10">
        <v>8.1</v>
      </c>
      <c r="V102" s="10">
        <v>8.1</v>
      </c>
      <c r="W102" s="10">
        <v>7.1</v>
      </c>
      <c r="X102" s="10">
        <v>9.9</v>
      </c>
      <c r="Y102" s="65">
        <v>9.6</v>
      </c>
      <c r="Z102" s="65">
        <v>11.6</v>
      </c>
      <c r="AA102" s="16"/>
    </row>
    <row r="103" spans="1:27" x14ac:dyDescent="0.3">
      <c r="A103" s="15" t="str">
        <f t="shared" si="4"/>
        <v>4.3.1.b Partecipazione alla formazione continua</v>
      </c>
      <c r="B103" s="15" t="str">
        <f t="shared" si="5"/>
        <v/>
      </c>
      <c r="C103" s="34" t="s">
        <v>4</v>
      </c>
      <c r="D103" s="34"/>
      <c r="E103" s="34"/>
      <c r="F103" s="10"/>
      <c r="G103" s="10">
        <v>7.2</v>
      </c>
      <c r="H103" s="10">
        <v>7.1</v>
      </c>
      <c r="I103" s="10">
        <v>7.1</v>
      </c>
      <c r="J103" s="10">
        <v>7.3</v>
      </c>
      <c r="K103" s="10">
        <v>7.3</v>
      </c>
      <c r="L103" s="10">
        <v>6.8</v>
      </c>
      <c r="M103" s="10">
        <v>6.9</v>
      </c>
      <c r="N103" s="10">
        <v>6.4</v>
      </c>
      <c r="O103" s="10">
        <v>7.7</v>
      </c>
      <c r="P103" s="10">
        <v>7.2</v>
      </c>
      <c r="Q103" s="10">
        <v>9</v>
      </c>
      <c r="R103" s="10">
        <v>8.4</v>
      </c>
      <c r="S103" s="10">
        <v>9.4</v>
      </c>
      <c r="T103" s="10">
        <v>8.8000000000000007</v>
      </c>
      <c r="U103" s="10">
        <v>8.6999999999999993</v>
      </c>
      <c r="V103" s="10">
        <v>8.8000000000000007</v>
      </c>
      <c r="W103" s="10">
        <v>7.8</v>
      </c>
      <c r="X103" s="10">
        <v>11.1</v>
      </c>
      <c r="Y103" s="65">
        <v>11.2</v>
      </c>
      <c r="Z103" s="65">
        <v>13.3</v>
      </c>
      <c r="AA103" s="16"/>
    </row>
    <row r="104" spans="1:27" x14ac:dyDescent="0.3">
      <c r="A104" s="15" t="str">
        <f t="shared" si="4"/>
        <v>4.3.1.b Partecipazione alla formazione continua</v>
      </c>
      <c r="B104" s="15" t="str">
        <f t="shared" si="5"/>
        <v/>
      </c>
      <c r="C104" s="34" t="s">
        <v>5</v>
      </c>
      <c r="D104" s="34"/>
      <c r="E104" s="34"/>
      <c r="F104" s="10"/>
      <c r="G104" s="10">
        <v>6</v>
      </c>
      <c r="H104" s="10">
        <v>5.4</v>
      </c>
      <c r="I104" s="10">
        <v>6.1</v>
      </c>
      <c r="J104" s="10">
        <v>5.7</v>
      </c>
      <c r="K104" s="10">
        <v>5.4</v>
      </c>
      <c r="L104" s="10">
        <v>4.5999999999999996</v>
      </c>
      <c r="M104" s="10">
        <v>4.7</v>
      </c>
      <c r="N104" s="10">
        <v>5.0999999999999996</v>
      </c>
      <c r="O104" s="10">
        <v>7.5</v>
      </c>
      <c r="P104" s="10">
        <v>7.3</v>
      </c>
      <c r="Q104" s="10">
        <v>9.3000000000000007</v>
      </c>
      <c r="R104" s="10">
        <v>7.4</v>
      </c>
      <c r="S104" s="10">
        <v>8.6</v>
      </c>
      <c r="T104" s="10">
        <v>7.4</v>
      </c>
      <c r="U104" s="10">
        <v>7.9</v>
      </c>
      <c r="V104" s="10">
        <v>7.7</v>
      </c>
      <c r="W104" s="10">
        <v>6.2</v>
      </c>
      <c r="X104" s="10">
        <v>10.1</v>
      </c>
      <c r="Y104" s="65">
        <v>10</v>
      </c>
      <c r="Z104" s="65">
        <v>10.5</v>
      </c>
      <c r="AA104" s="16"/>
    </row>
    <row r="105" spans="1:27" x14ac:dyDescent="0.3">
      <c r="A105" s="2"/>
      <c r="B105" s="35" t="str">
        <f t="shared" si="5"/>
        <v>Pesaro e Urbino</v>
      </c>
      <c r="C105" s="34" t="s">
        <v>93</v>
      </c>
      <c r="D105" s="34"/>
      <c r="E105" s="34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>
        <v>8.9</v>
      </c>
      <c r="V105" s="10">
        <v>8</v>
      </c>
      <c r="W105" s="10">
        <v>4.8</v>
      </c>
      <c r="X105" s="10">
        <v>11.7</v>
      </c>
      <c r="Y105" s="65">
        <v>10.7</v>
      </c>
      <c r="Z105" s="65">
        <v>10.1</v>
      </c>
      <c r="AA105" s="16"/>
    </row>
    <row r="106" spans="1:27" x14ac:dyDescent="0.3">
      <c r="A106" s="2"/>
      <c r="B106" s="35" t="str">
        <f t="shared" si="5"/>
        <v>Ancona</v>
      </c>
      <c r="C106" s="34" t="s">
        <v>86</v>
      </c>
      <c r="D106" s="34"/>
      <c r="E106" s="34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>
        <v>9.1999999999999993</v>
      </c>
      <c r="V106" s="10">
        <v>9.1</v>
      </c>
      <c r="W106" s="10">
        <v>8.1</v>
      </c>
      <c r="X106" s="10">
        <v>12.2</v>
      </c>
      <c r="Y106" s="65">
        <v>12.1</v>
      </c>
      <c r="Z106" s="65">
        <v>13.6</v>
      </c>
      <c r="AA106" s="16"/>
    </row>
    <row r="107" spans="1:27" x14ac:dyDescent="0.3">
      <c r="A107" s="2"/>
      <c r="B107" s="35" t="str">
        <f t="shared" si="5"/>
        <v>Macerata</v>
      </c>
      <c r="C107" s="34" t="s">
        <v>87</v>
      </c>
      <c r="D107" s="34"/>
      <c r="E107" s="34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>
        <v>6.5</v>
      </c>
      <c r="V107" s="10">
        <v>6.9</v>
      </c>
      <c r="W107" s="10">
        <v>5.2</v>
      </c>
      <c r="X107" s="10">
        <v>6.6</v>
      </c>
      <c r="Y107" s="65">
        <v>8.1</v>
      </c>
      <c r="Z107" s="65">
        <v>7.8</v>
      </c>
      <c r="AA107" s="16"/>
    </row>
    <row r="108" spans="1:27" x14ac:dyDescent="0.3">
      <c r="A108" s="2"/>
      <c r="B108" s="35" t="str">
        <f t="shared" si="5"/>
        <v>Ascoli-Piceno</v>
      </c>
      <c r="C108" s="34" t="s">
        <v>94</v>
      </c>
      <c r="D108" s="34"/>
      <c r="E108" s="34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>
        <v>6.8</v>
      </c>
      <c r="V108" s="10">
        <v>6.7</v>
      </c>
      <c r="W108" s="10">
        <v>6.6</v>
      </c>
      <c r="X108" s="10">
        <v>9.9</v>
      </c>
      <c r="Y108" s="65">
        <v>8.8000000000000007</v>
      </c>
      <c r="Z108" s="65">
        <v>10.1</v>
      </c>
      <c r="AA108" s="16"/>
    </row>
    <row r="109" spans="1:27" x14ac:dyDescent="0.3">
      <c r="A109" s="2"/>
      <c r="B109" s="35" t="str">
        <f t="shared" si="5"/>
        <v>Fermo</v>
      </c>
      <c r="C109" s="34" t="s">
        <v>88</v>
      </c>
      <c r="D109" s="34"/>
      <c r="E109" s="34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>
        <v>6.2</v>
      </c>
      <c r="V109" s="10">
        <v>5.8</v>
      </c>
      <c r="W109" s="10">
        <v>5.6</v>
      </c>
      <c r="X109" s="10">
        <v>7.9</v>
      </c>
      <c r="Y109" s="65">
        <v>8</v>
      </c>
      <c r="Z109" s="65">
        <v>8.1</v>
      </c>
      <c r="AA109" s="16"/>
    </row>
    <row r="110" spans="1:27" ht="57.6" x14ac:dyDescent="0.3">
      <c r="A110" s="16" t="str">
        <f>IF(B110=C110,B110,A104)</f>
        <v>4.4.1 Competenze digitali almeno di base</v>
      </c>
      <c r="B110" s="37" t="str">
        <f t="shared" si="5"/>
        <v>4.4.1 Competenze digitali almeno di base</v>
      </c>
      <c r="C110" s="17" t="s">
        <v>135</v>
      </c>
      <c r="D110" s="22" t="s">
        <v>227</v>
      </c>
      <c r="E110" s="22" t="s">
        <v>384</v>
      </c>
      <c r="F110" s="28" t="s">
        <v>11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37"/>
      <c r="Z110" s="37"/>
      <c r="AA110" s="16"/>
    </row>
    <row r="111" spans="1:27" x14ac:dyDescent="0.3">
      <c r="A111" s="16" t="str">
        <f t="shared" ref="A111:A164" si="6">IF(B111=C111,B111,A110)</f>
        <v>4.4.1 Competenze digitali almeno di base</v>
      </c>
      <c r="B111" s="37" t="str">
        <f t="shared" si="5"/>
        <v/>
      </c>
      <c r="C111" s="22" t="s">
        <v>3</v>
      </c>
      <c r="D111" s="22"/>
      <c r="E111" s="22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>
        <v>45.7</v>
      </c>
      <c r="Y111" s="37"/>
      <c r="Z111" s="37">
        <v>45.9</v>
      </c>
      <c r="AA111" s="16"/>
    </row>
    <row r="112" spans="1:27" x14ac:dyDescent="0.3">
      <c r="A112" s="16" t="str">
        <f t="shared" si="6"/>
        <v>4.4.1 Competenze digitali almeno di base</v>
      </c>
      <c r="B112" s="37" t="str">
        <f t="shared" si="5"/>
        <v/>
      </c>
      <c r="C112" s="22" t="s">
        <v>4</v>
      </c>
      <c r="D112" s="22"/>
      <c r="E112" s="22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>
        <v>50.9</v>
      </c>
      <c r="Y112" s="37"/>
      <c r="Z112" s="37">
        <v>49.9</v>
      </c>
      <c r="AA112" s="16"/>
    </row>
    <row r="113" spans="1:27" x14ac:dyDescent="0.3">
      <c r="A113" s="16" t="str">
        <f t="shared" si="6"/>
        <v>4.4.1 Competenze digitali almeno di base</v>
      </c>
      <c r="B113" s="37" t="str">
        <f t="shared" si="5"/>
        <v/>
      </c>
      <c r="C113" s="22" t="s">
        <v>5</v>
      </c>
      <c r="D113" s="22"/>
      <c r="E113" s="22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>
        <v>46</v>
      </c>
      <c r="Y113" s="37"/>
      <c r="Z113" s="37">
        <v>48.8</v>
      </c>
      <c r="AA113" s="16"/>
    </row>
    <row r="114" spans="1:27" ht="86.4" x14ac:dyDescent="0.3">
      <c r="A114" t="str">
        <f t="shared" si="6"/>
        <v>4.6.1 Laureati e altri titoli terziari (25-34 anni)</v>
      </c>
      <c r="B114" t="str">
        <f t="shared" si="5"/>
        <v>4.6.1 Laureati e altri titoli terziari (25-34 anni)</v>
      </c>
      <c r="C114" s="4" t="s">
        <v>387</v>
      </c>
      <c r="D114" s="11" t="s">
        <v>385</v>
      </c>
      <c r="E114" s="11" t="s">
        <v>386</v>
      </c>
      <c r="F114" s="2" t="s">
        <v>20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5"/>
      <c r="Z114" s="35"/>
      <c r="AA114" s="16"/>
    </row>
    <row r="115" spans="1:27" x14ac:dyDescent="0.3">
      <c r="A115" t="str">
        <f t="shared" si="6"/>
        <v>4.6.1 Laureati e altri titoli terziari (25-34 anni)</v>
      </c>
      <c r="B115" t="str">
        <f t="shared" si="5"/>
        <v/>
      </c>
      <c r="C115" s="11" t="s">
        <v>3</v>
      </c>
      <c r="D115" s="11"/>
      <c r="E115" s="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27.9</v>
      </c>
      <c r="V115" s="2">
        <v>27.9</v>
      </c>
      <c r="W115" s="2">
        <v>28.6</v>
      </c>
      <c r="X115" s="2">
        <v>28.3</v>
      </c>
      <c r="Y115" s="35">
        <v>29.2</v>
      </c>
      <c r="Z115" s="35">
        <v>30.6</v>
      </c>
      <c r="AA115" s="16"/>
    </row>
    <row r="116" spans="1:27" x14ac:dyDescent="0.3">
      <c r="A116" t="str">
        <f t="shared" si="6"/>
        <v>4.6.1 Laureati e altri titoli terziari (25-34 anni)</v>
      </c>
      <c r="B116" t="str">
        <f t="shared" si="5"/>
        <v/>
      </c>
      <c r="C116" s="11" t="s">
        <v>4</v>
      </c>
      <c r="D116" s="11"/>
      <c r="E116" s="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>
        <v>30.4</v>
      </c>
      <c r="V116" s="2">
        <v>31.9</v>
      </c>
      <c r="W116" s="2">
        <v>32.700000000000003</v>
      </c>
      <c r="X116" s="2">
        <v>31.2</v>
      </c>
      <c r="Y116" s="35">
        <v>34.5</v>
      </c>
      <c r="Z116" s="35">
        <v>35.5</v>
      </c>
      <c r="AA116" s="16"/>
    </row>
    <row r="117" spans="1:27" ht="14.25" customHeight="1" x14ac:dyDescent="0.3">
      <c r="A117" s="16" t="str">
        <f t="shared" si="6"/>
        <v>4.6.1 Laureati e altri titoli terziari (25-34 anni)</v>
      </c>
      <c r="B117" s="37" t="str">
        <f t="shared" si="5"/>
        <v/>
      </c>
      <c r="C117" s="11" t="s">
        <v>5</v>
      </c>
      <c r="D117" s="11"/>
      <c r="E117" s="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>
        <v>29.7</v>
      </c>
      <c r="V117" s="2">
        <v>32</v>
      </c>
      <c r="W117" s="2">
        <v>32.799999999999997</v>
      </c>
      <c r="X117" s="2">
        <v>30.9</v>
      </c>
      <c r="Y117" s="35">
        <v>34.700000000000003</v>
      </c>
      <c r="Z117" s="35">
        <v>34.799999999999997</v>
      </c>
      <c r="AA117" s="16"/>
    </row>
    <row r="118" spans="1:27" ht="28.8" x14ac:dyDescent="0.3">
      <c r="A118" s="28" t="str">
        <f t="shared" si="6"/>
        <v>4.a.1.a Scuole con alunni con disabilità per presenza postazioni 
informatiche adattate: scuola primaria</v>
      </c>
      <c r="B118" s="32" t="str">
        <f t="shared" si="5"/>
        <v>4.a.1.a Scuole con alunni con disabilità per presenza postazioni 
informatiche adattate: scuola primaria</v>
      </c>
      <c r="C118" s="29" t="s">
        <v>55</v>
      </c>
      <c r="D118" s="31" t="s">
        <v>227</v>
      </c>
      <c r="E118" s="29"/>
      <c r="F118" s="28" t="s">
        <v>20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32"/>
      <c r="Z118" s="37"/>
      <c r="AA118" s="16"/>
    </row>
    <row r="119" spans="1:27" x14ac:dyDescent="0.3">
      <c r="A119" s="28" t="str">
        <f t="shared" si="6"/>
        <v>4.a.1.a Scuole con alunni con disabilità per presenza postazioni 
informatiche adattate: scuola primaria</v>
      </c>
      <c r="B119" s="32" t="str">
        <f t="shared" si="5"/>
        <v/>
      </c>
      <c r="C119" s="31" t="s">
        <v>3</v>
      </c>
      <c r="D119" s="31"/>
      <c r="E119" s="31"/>
      <c r="F119" s="28"/>
      <c r="G119" s="28"/>
      <c r="H119" s="28"/>
      <c r="I119" s="28"/>
      <c r="J119" s="28"/>
      <c r="K119" s="28"/>
      <c r="L119" s="28"/>
      <c r="M119" s="28">
        <v>63.93</v>
      </c>
      <c r="N119" s="28">
        <v>65.3</v>
      </c>
      <c r="O119" s="28">
        <v>67.08</v>
      </c>
      <c r="P119" s="28">
        <v>68.19</v>
      </c>
      <c r="Q119" s="28">
        <v>77.09</v>
      </c>
      <c r="R119" s="28">
        <v>73.739999999999995</v>
      </c>
      <c r="S119" s="28">
        <v>72.12</v>
      </c>
      <c r="T119" s="28">
        <v>74.069999999999993</v>
      </c>
      <c r="U119" s="28">
        <v>75.17</v>
      </c>
      <c r="V119" s="28">
        <v>74.86</v>
      </c>
      <c r="W119" s="28">
        <v>75.13</v>
      </c>
      <c r="X119" s="28">
        <v>73.87</v>
      </c>
      <c r="Y119" s="32">
        <v>74.5</v>
      </c>
      <c r="Z119" s="37"/>
      <c r="AA119" s="16"/>
    </row>
    <row r="120" spans="1:27" x14ac:dyDescent="0.3">
      <c r="A120" s="28" t="str">
        <f t="shared" si="6"/>
        <v>4.a.1.a Scuole con alunni con disabilità per presenza postazioni 
informatiche adattate: scuola primaria</v>
      </c>
      <c r="B120" s="32" t="str">
        <f t="shared" si="5"/>
        <v/>
      </c>
      <c r="C120" s="31" t="s">
        <v>4</v>
      </c>
      <c r="D120" s="31"/>
      <c r="E120" s="31"/>
      <c r="F120" s="28"/>
      <c r="G120" s="28"/>
      <c r="H120" s="28"/>
      <c r="I120" s="28"/>
      <c r="J120" s="28"/>
      <c r="K120" s="28"/>
      <c r="L120" s="28"/>
      <c r="M120" s="28">
        <v>63.02</v>
      </c>
      <c r="N120" s="28">
        <v>65.45</v>
      </c>
      <c r="O120" s="28">
        <v>69.36</v>
      </c>
      <c r="P120" s="28">
        <v>68.760000000000005</v>
      </c>
      <c r="Q120" s="28">
        <v>82.02</v>
      </c>
      <c r="R120" s="28">
        <v>76.42</v>
      </c>
      <c r="S120" s="28">
        <v>74.77</v>
      </c>
      <c r="T120" s="28">
        <v>76.650000000000006</v>
      </c>
      <c r="U120" s="28">
        <v>78.56</v>
      </c>
      <c r="V120" s="28">
        <v>78.27</v>
      </c>
      <c r="W120" s="28">
        <v>77.59</v>
      </c>
      <c r="X120" s="28">
        <v>75.959999999999994</v>
      </c>
      <c r="Y120" s="32">
        <v>77</v>
      </c>
      <c r="Z120" s="37"/>
      <c r="AA120" s="16"/>
    </row>
    <row r="121" spans="1:27" x14ac:dyDescent="0.3">
      <c r="A121" s="28" t="str">
        <f t="shared" si="6"/>
        <v>4.a.1.a Scuole con alunni con disabilità per presenza postazioni 
informatiche adattate: scuola primaria</v>
      </c>
      <c r="B121" s="32" t="str">
        <f t="shared" si="5"/>
        <v/>
      </c>
      <c r="C121" s="31" t="s">
        <v>5</v>
      </c>
      <c r="D121" s="31"/>
      <c r="E121" s="31"/>
      <c r="F121" s="28"/>
      <c r="G121" s="28"/>
      <c r="H121" s="28"/>
      <c r="I121" s="28"/>
      <c r="J121" s="28"/>
      <c r="K121" s="28"/>
      <c r="L121" s="28"/>
      <c r="M121" s="28">
        <v>67.290000000000006</v>
      </c>
      <c r="N121" s="28">
        <v>72.69</v>
      </c>
      <c r="O121" s="28">
        <v>72.260000000000005</v>
      </c>
      <c r="P121" s="28">
        <v>70.81</v>
      </c>
      <c r="Q121" s="28">
        <v>80.44</v>
      </c>
      <c r="R121" s="28">
        <v>77.989999999999995</v>
      </c>
      <c r="S121" s="28">
        <v>75.34</v>
      </c>
      <c r="T121" s="28">
        <v>73.33</v>
      </c>
      <c r="U121" s="28">
        <v>79.16</v>
      </c>
      <c r="V121" s="28">
        <v>80.8</v>
      </c>
      <c r="W121" s="28">
        <v>73.709999999999994</v>
      </c>
      <c r="X121" s="28">
        <v>76.650000000000006</v>
      </c>
      <c r="Y121" s="32">
        <v>76.209999999999994</v>
      </c>
      <c r="Z121" s="37"/>
      <c r="AA121" s="16"/>
    </row>
    <row r="122" spans="1:27" x14ac:dyDescent="0.3">
      <c r="A122" s="30"/>
      <c r="B122" s="40" t="str">
        <f t="shared" si="5"/>
        <v>Pesaro e Urbino</v>
      </c>
      <c r="C122" s="31" t="s">
        <v>93</v>
      </c>
      <c r="D122" s="31"/>
      <c r="E122" s="31"/>
      <c r="F122" s="28"/>
      <c r="G122" s="28"/>
      <c r="H122" s="28"/>
      <c r="I122" s="28"/>
      <c r="J122" s="28"/>
      <c r="K122" s="28"/>
      <c r="L122" s="28"/>
      <c r="M122" s="28">
        <v>69.09</v>
      </c>
      <c r="N122" s="28">
        <v>78.63</v>
      </c>
      <c r="O122" s="28">
        <v>77.78</v>
      </c>
      <c r="P122" s="28">
        <v>82.02</v>
      </c>
      <c r="Q122" s="28">
        <v>86.21</v>
      </c>
      <c r="R122" s="28">
        <v>78.790000000000006</v>
      </c>
      <c r="S122" s="28">
        <v>78.569999999999993</v>
      </c>
      <c r="T122" s="28">
        <v>70.41</v>
      </c>
      <c r="U122" s="28">
        <v>77.55</v>
      </c>
      <c r="V122" s="28">
        <v>81.819999999999993</v>
      </c>
      <c r="W122" s="28">
        <v>72.819999999999993</v>
      </c>
      <c r="X122" s="28">
        <v>76.77</v>
      </c>
      <c r="Y122" s="32">
        <v>74.75</v>
      </c>
      <c r="Z122" s="37"/>
      <c r="AA122" s="16"/>
    </row>
    <row r="123" spans="1:27" x14ac:dyDescent="0.3">
      <c r="A123" s="30"/>
      <c r="B123" s="40" t="str">
        <f t="shared" si="5"/>
        <v>Ancona</v>
      </c>
      <c r="C123" s="31" t="s">
        <v>86</v>
      </c>
      <c r="D123" s="31"/>
      <c r="E123" s="31"/>
      <c r="F123" s="28"/>
      <c r="G123" s="28"/>
      <c r="H123" s="28"/>
      <c r="I123" s="28"/>
      <c r="J123" s="28"/>
      <c r="K123" s="28"/>
      <c r="L123" s="28"/>
      <c r="M123" s="28">
        <v>56.78</v>
      </c>
      <c r="N123" s="28">
        <v>66.17</v>
      </c>
      <c r="O123" s="28">
        <v>62.71</v>
      </c>
      <c r="P123" s="28">
        <v>63.39</v>
      </c>
      <c r="Q123" s="28">
        <v>78.22</v>
      </c>
      <c r="R123" s="28">
        <v>78.569999999999993</v>
      </c>
      <c r="S123" s="28">
        <v>68.37</v>
      </c>
      <c r="T123" s="28">
        <v>73.27</v>
      </c>
      <c r="U123" s="28">
        <v>74.77</v>
      </c>
      <c r="V123" s="28">
        <v>72.069999999999993</v>
      </c>
      <c r="W123" s="28">
        <v>66.67</v>
      </c>
      <c r="X123" s="28">
        <v>72.97</v>
      </c>
      <c r="Y123" s="32">
        <v>66.98</v>
      </c>
      <c r="Z123" s="37"/>
      <c r="AA123" s="16"/>
    </row>
    <row r="124" spans="1:27" x14ac:dyDescent="0.3">
      <c r="A124" s="30"/>
      <c r="B124" s="40" t="str">
        <f t="shared" si="5"/>
        <v>Macerata</v>
      </c>
      <c r="C124" s="31" t="s">
        <v>87</v>
      </c>
      <c r="D124" s="31"/>
      <c r="E124" s="31"/>
      <c r="F124" s="28"/>
      <c r="G124" s="28"/>
      <c r="H124" s="28"/>
      <c r="I124" s="28"/>
      <c r="J124" s="28"/>
      <c r="K124" s="28"/>
      <c r="L124" s="28"/>
      <c r="M124" s="28">
        <v>75.86</v>
      </c>
      <c r="N124" s="28">
        <v>74.739999999999995</v>
      </c>
      <c r="O124" s="28">
        <v>70.239999999999995</v>
      </c>
      <c r="P124" s="28">
        <v>58.33</v>
      </c>
      <c r="Q124" s="28">
        <v>80</v>
      </c>
      <c r="R124" s="28">
        <v>69.44</v>
      </c>
      <c r="S124" s="28">
        <v>72.97</v>
      </c>
      <c r="T124" s="28">
        <v>71.430000000000007</v>
      </c>
      <c r="U124" s="28">
        <v>85.71</v>
      </c>
      <c r="V124" s="28">
        <v>94.32</v>
      </c>
      <c r="W124" s="28">
        <v>91.76</v>
      </c>
      <c r="X124" s="28">
        <v>85.54</v>
      </c>
      <c r="Y124" s="32">
        <v>90.48</v>
      </c>
      <c r="Z124" s="37"/>
      <c r="AA124" s="16"/>
    </row>
    <row r="125" spans="1:27" x14ac:dyDescent="0.3">
      <c r="A125" s="30"/>
      <c r="B125" s="40" t="str">
        <f t="shared" si="5"/>
        <v>Ascoli-Piceno</v>
      </c>
      <c r="C125" s="31" t="s">
        <v>94</v>
      </c>
      <c r="D125" s="31"/>
      <c r="E125" s="31"/>
      <c r="F125" s="28"/>
      <c r="G125" s="28"/>
      <c r="H125" s="28"/>
      <c r="I125" s="28"/>
      <c r="J125" s="28"/>
      <c r="K125" s="28"/>
      <c r="L125" s="28"/>
      <c r="M125" s="28">
        <v>72.31</v>
      </c>
      <c r="N125" s="28">
        <v>66.22</v>
      </c>
      <c r="O125" s="28">
        <v>74.14</v>
      </c>
      <c r="P125" s="28">
        <v>74.58</v>
      </c>
      <c r="Q125" s="28">
        <v>72.73</v>
      </c>
      <c r="R125" s="28">
        <v>74</v>
      </c>
      <c r="S125" s="28">
        <v>76.790000000000006</v>
      </c>
      <c r="T125" s="28">
        <v>73.91</v>
      </c>
      <c r="U125" s="28">
        <v>71.430000000000007</v>
      </c>
      <c r="V125" s="28">
        <v>73.08</v>
      </c>
      <c r="W125" s="28">
        <v>59.62</v>
      </c>
      <c r="X125" s="28">
        <v>63.83</v>
      </c>
      <c r="Y125" s="32">
        <v>65.959999999999994</v>
      </c>
      <c r="Z125" s="37"/>
      <c r="AA125" s="16"/>
    </row>
    <row r="126" spans="1:27" x14ac:dyDescent="0.3">
      <c r="A126" s="30"/>
      <c r="B126" s="40" t="str">
        <f t="shared" si="5"/>
        <v>Fermo</v>
      </c>
      <c r="C126" s="31" t="s">
        <v>88</v>
      </c>
      <c r="D126" s="31"/>
      <c r="E126" s="31"/>
      <c r="F126" s="28"/>
      <c r="G126" s="28"/>
      <c r="H126" s="28"/>
      <c r="I126" s="28"/>
      <c r="J126" s="28"/>
      <c r="K126" s="28"/>
      <c r="L126" s="28"/>
      <c r="M126" s="28">
        <v>66.67</v>
      </c>
      <c r="N126" s="28">
        <v>82.61</v>
      </c>
      <c r="O126" s="28">
        <v>84.62</v>
      </c>
      <c r="P126" s="28">
        <v>84</v>
      </c>
      <c r="Q126" s="28">
        <v>84</v>
      </c>
      <c r="R126" s="28">
        <v>91.84</v>
      </c>
      <c r="S126" s="28">
        <v>85.11</v>
      </c>
      <c r="T126" s="28">
        <v>82.61</v>
      </c>
      <c r="U126" s="28">
        <v>89.58</v>
      </c>
      <c r="V126" s="28">
        <v>82.35</v>
      </c>
      <c r="W126" s="28">
        <v>75</v>
      </c>
      <c r="X126" s="28">
        <v>81.48</v>
      </c>
      <c r="Y126" s="32">
        <v>83.64</v>
      </c>
      <c r="Z126" s="37"/>
      <c r="AA126" s="16"/>
    </row>
    <row r="127" spans="1:27" ht="28.8" x14ac:dyDescent="0.3">
      <c r="A127" s="15" t="str">
        <f>IF(B127=C127,B127,A121)</f>
        <v>4.a.1.b Scuole con alunni con disabilità per presenza postazioni 
informatiche adattate: scuola secondaria di primo grado</v>
      </c>
      <c r="B127" s="15" t="str">
        <f t="shared" si="5"/>
        <v>4.a.1.b Scuole con alunni con disabilità per presenza postazioni 
informatiche adattate: scuola secondaria di primo grado</v>
      </c>
      <c r="C127" s="4" t="s">
        <v>56</v>
      </c>
      <c r="D127" s="11" t="s">
        <v>227</v>
      </c>
      <c r="E127" s="4"/>
      <c r="F127" s="10" t="s">
        <v>20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5"/>
      <c r="Z127" s="37"/>
      <c r="AA127" s="16"/>
    </row>
    <row r="128" spans="1:27" x14ac:dyDescent="0.3">
      <c r="A128" s="15" t="str">
        <f t="shared" si="6"/>
        <v>4.a.1.b Scuole con alunni con disabilità per presenza postazioni 
informatiche adattate: scuola secondaria di primo grado</v>
      </c>
      <c r="B128" s="15" t="str">
        <f t="shared" si="5"/>
        <v/>
      </c>
      <c r="C128" s="11" t="s">
        <v>3</v>
      </c>
      <c r="D128" s="11"/>
      <c r="E128" s="11"/>
      <c r="F128" s="2"/>
      <c r="G128" s="2"/>
      <c r="H128" s="2"/>
      <c r="I128" s="2"/>
      <c r="J128" s="2"/>
      <c r="K128" s="2"/>
      <c r="L128" s="2"/>
      <c r="M128" s="2">
        <v>71.66</v>
      </c>
      <c r="N128" s="2">
        <v>68.22</v>
      </c>
      <c r="O128" s="2">
        <v>72.95</v>
      </c>
      <c r="P128" s="2">
        <v>74.38</v>
      </c>
      <c r="Q128" s="2">
        <v>82.88</v>
      </c>
      <c r="R128" s="2">
        <v>78.930000000000007</v>
      </c>
      <c r="S128" s="2">
        <v>77</v>
      </c>
      <c r="T128" s="2">
        <v>78.569999999999993</v>
      </c>
      <c r="U128" s="2">
        <v>80.28</v>
      </c>
      <c r="V128" s="2">
        <v>79.89</v>
      </c>
      <c r="W128" s="2">
        <v>79.17</v>
      </c>
      <c r="X128" s="2">
        <v>77.400000000000006</v>
      </c>
      <c r="Y128" s="35">
        <v>78.5</v>
      </c>
      <c r="Z128" s="37"/>
      <c r="AA128" s="16"/>
    </row>
    <row r="129" spans="1:27" x14ac:dyDescent="0.3">
      <c r="A129" s="15" t="str">
        <f t="shared" si="6"/>
        <v>4.a.1.b Scuole con alunni con disabilità per presenza postazioni 
informatiche adattate: scuola secondaria di primo grado</v>
      </c>
      <c r="B129" s="15" t="str">
        <f t="shared" si="5"/>
        <v/>
      </c>
      <c r="C129" s="11" t="s">
        <v>4</v>
      </c>
      <c r="D129" s="11"/>
      <c r="E129" s="11"/>
      <c r="F129" s="2"/>
      <c r="G129" s="2"/>
      <c r="H129" s="2"/>
      <c r="I129" s="2"/>
      <c r="J129" s="2"/>
      <c r="K129" s="2"/>
      <c r="L129" s="2"/>
      <c r="M129" s="2">
        <v>74.37</v>
      </c>
      <c r="N129" s="2">
        <v>69.06</v>
      </c>
      <c r="O129" s="2">
        <v>77.09</v>
      </c>
      <c r="P129" s="2">
        <v>76.22</v>
      </c>
      <c r="Q129" s="2">
        <v>86.28</v>
      </c>
      <c r="R129" s="2">
        <v>83.22</v>
      </c>
      <c r="S129" s="2">
        <v>79.739999999999995</v>
      </c>
      <c r="T129" s="2">
        <v>79.680000000000007</v>
      </c>
      <c r="U129" s="2">
        <v>82.88</v>
      </c>
      <c r="V129" s="2">
        <v>85.56</v>
      </c>
      <c r="W129" s="2">
        <v>81.56</v>
      </c>
      <c r="X129" s="2">
        <v>79.97</v>
      </c>
      <c r="Y129" s="35">
        <v>79.33</v>
      </c>
      <c r="Z129" s="37"/>
      <c r="AA129" s="16"/>
    </row>
    <row r="130" spans="1:27" x14ac:dyDescent="0.3">
      <c r="A130" s="2" t="str">
        <f t="shared" si="6"/>
        <v>4.a.1.b Scuole con alunni con disabilità per presenza postazioni 
informatiche adattate: scuola secondaria di primo grado</v>
      </c>
      <c r="B130" s="35" t="str">
        <f t="shared" si="5"/>
        <v/>
      </c>
      <c r="C130" s="11" t="s">
        <v>5</v>
      </c>
      <c r="D130" s="11"/>
      <c r="E130" s="11"/>
      <c r="F130" s="2"/>
      <c r="G130" s="2"/>
      <c r="H130" s="2"/>
      <c r="I130" s="2"/>
      <c r="J130" s="2"/>
      <c r="K130" s="2"/>
      <c r="L130" s="2"/>
      <c r="M130" s="2">
        <v>74</v>
      </c>
      <c r="N130" s="2">
        <v>75</v>
      </c>
      <c r="O130" s="2">
        <v>80</v>
      </c>
      <c r="P130" s="2">
        <v>79.23</v>
      </c>
      <c r="Q130" s="2">
        <v>84.24</v>
      </c>
      <c r="R130" s="2">
        <v>84.9</v>
      </c>
      <c r="S130" s="2">
        <v>81.05</v>
      </c>
      <c r="T130" s="2">
        <v>77.39</v>
      </c>
      <c r="U130" s="2">
        <v>82.29</v>
      </c>
      <c r="V130" s="2">
        <v>81.22</v>
      </c>
      <c r="W130" s="2">
        <v>77.39</v>
      </c>
      <c r="X130" s="2">
        <v>80.39</v>
      </c>
      <c r="Y130" s="35">
        <v>78.05</v>
      </c>
      <c r="Z130" s="37"/>
      <c r="AA130" s="16"/>
    </row>
    <row r="131" spans="1:27" x14ac:dyDescent="0.3">
      <c r="A131" s="2"/>
      <c r="B131" s="35" t="str">
        <f t="shared" si="5"/>
        <v>Pesaro e Urbino</v>
      </c>
      <c r="C131" s="11" t="s">
        <v>93</v>
      </c>
      <c r="D131" s="11"/>
      <c r="E131" s="11"/>
      <c r="F131" s="2"/>
      <c r="G131" s="2"/>
      <c r="H131" s="2"/>
      <c r="I131" s="2"/>
      <c r="J131" s="2"/>
      <c r="K131" s="2"/>
      <c r="L131" s="2"/>
      <c r="M131" s="2">
        <v>69.39</v>
      </c>
      <c r="N131" s="2">
        <v>73.53</v>
      </c>
      <c r="O131" s="2">
        <v>79.17</v>
      </c>
      <c r="P131" s="2">
        <v>87.5</v>
      </c>
      <c r="Q131" s="2">
        <v>86.96</v>
      </c>
      <c r="R131" s="2">
        <v>90</v>
      </c>
      <c r="S131" s="2">
        <v>84.31</v>
      </c>
      <c r="T131" s="2">
        <v>76.599999999999994</v>
      </c>
      <c r="U131" s="2">
        <v>79.17</v>
      </c>
      <c r="V131" s="2">
        <v>82.98</v>
      </c>
      <c r="W131" s="2">
        <v>72.55</v>
      </c>
      <c r="X131" s="2">
        <v>80.77</v>
      </c>
      <c r="Y131" s="35">
        <v>78.430000000000007</v>
      </c>
      <c r="Z131" s="37"/>
      <c r="AA131" s="16"/>
    </row>
    <row r="132" spans="1:27" x14ac:dyDescent="0.3">
      <c r="A132" s="2"/>
      <c r="B132" s="35" t="str">
        <f t="shared" si="5"/>
        <v>Ancona</v>
      </c>
      <c r="C132" s="11" t="s">
        <v>86</v>
      </c>
      <c r="D132" s="11"/>
      <c r="E132" s="11"/>
      <c r="F132" s="2"/>
      <c r="G132" s="2"/>
      <c r="H132" s="2"/>
      <c r="I132" s="2"/>
      <c r="J132" s="2"/>
      <c r="K132" s="2"/>
      <c r="L132" s="2"/>
      <c r="M132" s="2">
        <v>67.739999999999995</v>
      </c>
      <c r="N132" s="2">
        <v>68.89</v>
      </c>
      <c r="O132" s="2">
        <v>72.13</v>
      </c>
      <c r="P132" s="2">
        <v>67.209999999999994</v>
      </c>
      <c r="Q132" s="2">
        <v>81.819999999999993</v>
      </c>
      <c r="R132" s="2">
        <v>84.62</v>
      </c>
      <c r="S132" s="2">
        <v>76</v>
      </c>
      <c r="T132" s="2">
        <v>69.09</v>
      </c>
      <c r="U132" s="2">
        <v>70.37</v>
      </c>
      <c r="V132" s="2">
        <v>63.64</v>
      </c>
      <c r="W132" s="2">
        <v>70.180000000000007</v>
      </c>
      <c r="X132" s="2">
        <v>74.14</v>
      </c>
      <c r="Y132" s="35">
        <v>73.209999999999994</v>
      </c>
      <c r="Z132" s="37"/>
      <c r="AA132" s="16"/>
    </row>
    <row r="133" spans="1:27" x14ac:dyDescent="0.3">
      <c r="A133" s="2"/>
      <c r="B133" s="35" t="str">
        <f t="shared" si="5"/>
        <v>Macerata</v>
      </c>
      <c r="C133" s="11" t="s">
        <v>87</v>
      </c>
      <c r="D133" s="11"/>
      <c r="E133" s="11"/>
      <c r="F133" s="2"/>
      <c r="G133" s="2"/>
      <c r="H133" s="2"/>
      <c r="I133" s="2"/>
      <c r="J133" s="2"/>
      <c r="K133" s="2"/>
      <c r="L133" s="2"/>
      <c r="M133" s="2">
        <v>86.84</v>
      </c>
      <c r="N133" s="2">
        <v>82.14</v>
      </c>
      <c r="O133" s="2">
        <v>85.71</v>
      </c>
      <c r="P133" s="2">
        <v>75</v>
      </c>
      <c r="Q133" s="2">
        <v>75</v>
      </c>
      <c r="R133" s="2">
        <v>70.27</v>
      </c>
      <c r="S133" s="2">
        <v>79.489999999999995</v>
      </c>
      <c r="T133" s="2">
        <v>80.849999999999994</v>
      </c>
      <c r="U133" s="2">
        <v>87.8</v>
      </c>
      <c r="V133" s="2">
        <v>91.3</v>
      </c>
      <c r="W133" s="2">
        <v>95</v>
      </c>
      <c r="X133" s="2">
        <v>95.12</v>
      </c>
      <c r="Y133" s="35">
        <v>91.67</v>
      </c>
      <c r="Z133" s="37"/>
      <c r="AA133" s="16"/>
    </row>
    <row r="134" spans="1:27" x14ac:dyDescent="0.3">
      <c r="A134" s="2"/>
      <c r="B134" s="35" t="str">
        <f t="shared" si="5"/>
        <v>Ascoli-Piceno</v>
      </c>
      <c r="C134" s="11" t="s">
        <v>94</v>
      </c>
      <c r="D134" s="11"/>
      <c r="E134" s="11"/>
      <c r="F134" s="2"/>
      <c r="G134" s="2"/>
      <c r="H134" s="2"/>
      <c r="I134" s="2"/>
      <c r="J134" s="2"/>
      <c r="K134" s="2"/>
      <c r="L134" s="2"/>
      <c r="M134" s="2">
        <v>77.42</v>
      </c>
      <c r="N134" s="2">
        <v>72.73</v>
      </c>
      <c r="O134" s="2">
        <v>92.59</v>
      </c>
      <c r="P134" s="2">
        <v>80.650000000000006</v>
      </c>
      <c r="Q134" s="2">
        <v>84.62</v>
      </c>
      <c r="R134" s="2">
        <v>89.29</v>
      </c>
      <c r="S134" s="2">
        <v>86.67</v>
      </c>
      <c r="T134" s="2">
        <v>76.67</v>
      </c>
      <c r="U134" s="2">
        <v>88.89</v>
      </c>
      <c r="V134" s="2">
        <v>88.89</v>
      </c>
      <c r="W134" s="2">
        <v>77.78</v>
      </c>
      <c r="X134" s="2">
        <v>66.67</v>
      </c>
      <c r="Y134" s="35">
        <v>64</v>
      </c>
      <c r="Z134" s="37"/>
      <c r="AA134" s="16"/>
    </row>
    <row r="135" spans="1:27" x14ac:dyDescent="0.3">
      <c r="A135" s="2"/>
      <c r="B135" s="35" t="str">
        <f t="shared" si="5"/>
        <v>Fermo</v>
      </c>
      <c r="C135" s="11" t="s">
        <v>88</v>
      </c>
      <c r="D135" s="11"/>
      <c r="E135" s="11"/>
      <c r="F135" s="2"/>
      <c r="G135" s="2"/>
      <c r="H135" s="2"/>
      <c r="I135" s="2"/>
      <c r="J135" s="2"/>
      <c r="K135" s="2"/>
      <c r="L135" s="2"/>
      <c r="M135" s="2">
        <v>75</v>
      </c>
      <c r="N135" s="2">
        <v>86.67</v>
      </c>
      <c r="O135" s="2">
        <v>77.27</v>
      </c>
      <c r="P135" s="2">
        <v>100</v>
      </c>
      <c r="Q135" s="2">
        <v>100</v>
      </c>
      <c r="R135" s="2">
        <v>92</v>
      </c>
      <c r="S135" s="2">
        <v>80</v>
      </c>
      <c r="T135" s="2">
        <v>95</v>
      </c>
      <c r="U135" s="2">
        <v>100</v>
      </c>
      <c r="V135" s="2">
        <v>90.91</v>
      </c>
      <c r="W135" s="2">
        <v>75</v>
      </c>
      <c r="X135" s="2">
        <v>84.62</v>
      </c>
      <c r="Y135" s="35">
        <v>76</v>
      </c>
      <c r="Z135" s="37"/>
      <c r="AA135" s="16"/>
    </row>
    <row r="136" spans="1:27" x14ac:dyDescent="0.3">
      <c r="A136"/>
      <c r="B136" s="94" t="str">
        <f t="shared" si="5"/>
        <v>4.a.1.c Scuole accessibili dal punto di vista fisico</v>
      </c>
      <c r="C136" s="17" t="s">
        <v>388</v>
      </c>
      <c r="D136" s="22" t="s">
        <v>226</v>
      </c>
      <c r="E136" s="22" t="s">
        <v>245</v>
      </c>
      <c r="F136" s="16" t="s">
        <v>11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37"/>
      <c r="Z136" s="37"/>
      <c r="AA136" s="16"/>
    </row>
    <row r="137" spans="1:27" x14ac:dyDescent="0.3">
      <c r="A137"/>
      <c r="B137"/>
      <c r="C137" s="22" t="s">
        <v>3</v>
      </c>
      <c r="D137" s="22"/>
      <c r="E137" s="22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>
        <v>34.5</v>
      </c>
      <c r="W137" s="16">
        <v>32.299999999999997</v>
      </c>
      <c r="X137" s="16">
        <v>33.1</v>
      </c>
      <c r="Y137" s="37">
        <v>35.799999999999997</v>
      </c>
      <c r="Z137" s="37">
        <v>40.299999999999997</v>
      </c>
      <c r="AA137" s="16"/>
    </row>
    <row r="138" spans="1:27" x14ac:dyDescent="0.3">
      <c r="A138"/>
      <c r="B138"/>
      <c r="C138" s="22" t="s">
        <v>4</v>
      </c>
      <c r="D138" s="22"/>
      <c r="E138" s="22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>
        <v>35.299999999999997</v>
      </c>
      <c r="W138" s="16">
        <v>32.5</v>
      </c>
      <c r="X138" s="16">
        <v>33.1</v>
      </c>
      <c r="Y138" s="37">
        <v>35.5</v>
      </c>
      <c r="Z138" s="37">
        <v>39.299999999999997</v>
      </c>
      <c r="AA138" s="16"/>
    </row>
    <row r="139" spans="1:27" x14ac:dyDescent="0.3">
      <c r="A139"/>
      <c r="B139"/>
      <c r="C139" s="22" t="s">
        <v>5</v>
      </c>
      <c r="D139" s="22"/>
      <c r="E139" s="22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>
        <v>39.1</v>
      </c>
      <c r="W139" s="16">
        <v>40.200000000000003</v>
      </c>
      <c r="X139" s="16">
        <v>40.4</v>
      </c>
      <c r="Y139" s="37">
        <v>42.9</v>
      </c>
      <c r="Z139" s="37">
        <v>45.6</v>
      </c>
      <c r="AA139" s="16"/>
    </row>
    <row r="140" spans="1:27" ht="28.8" x14ac:dyDescent="0.3">
      <c r="A140" s="15"/>
      <c r="B140" s="15"/>
      <c r="C140" s="4" t="s">
        <v>390</v>
      </c>
      <c r="D140" s="11" t="s">
        <v>227</v>
      </c>
      <c r="E140" s="11" t="s">
        <v>245</v>
      </c>
      <c r="F140" s="2" t="s">
        <v>11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35"/>
      <c r="AA140" s="2"/>
    </row>
    <row r="141" spans="1:27" x14ac:dyDescent="0.3">
      <c r="A141" s="15"/>
      <c r="B141" s="15"/>
      <c r="C141" s="11" t="s">
        <v>3</v>
      </c>
      <c r="D141" s="11"/>
      <c r="E141" s="11"/>
      <c r="F141" s="2"/>
      <c r="G141" s="2"/>
      <c r="H141" s="2"/>
      <c r="I141" s="2">
        <v>9</v>
      </c>
      <c r="J141" s="2"/>
      <c r="K141" s="2"/>
      <c r="L141" s="2"/>
      <c r="M141" s="2"/>
      <c r="N141" s="2"/>
      <c r="O141" s="2"/>
      <c r="P141" s="2"/>
      <c r="Q141" s="2">
        <v>7.7</v>
      </c>
      <c r="R141" s="2"/>
      <c r="S141" s="2"/>
      <c r="T141" s="2"/>
      <c r="U141" s="2"/>
      <c r="V141" s="2"/>
      <c r="W141" s="2"/>
      <c r="X141" s="2"/>
      <c r="Y141" s="2"/>
      <c r="Z141" s="35"/>
      <c r="AA141" s="2"/>
    </row>
    <row r="142" spans="1:27" x14ac:dyDescent="0.3">
      <c r="A142" s="15"/>
      <c r="B142" s="15"/>
      <c r="C142" s="11" t="s">
        <v>4</v>
      </c>
      <c r="D142" s="11"/>
      <c r="E142" s="11"/>
      <c r="F142" s="2"/>
      <c r="G142" s="2"/>
      <c r="H142" s="2"/>
      <c r="I142" s="2">
        <v>9.1999999999999993</v>
      </c>
      <c r="J142" s="2"/>
      <c r="K142" s="2"/>
      <c r="L142" s="2"/>
      <c r="M142" s="2"/>
      <c r="N142" s="2"/>
      <c r="O142" s="2"/>
      <c r="P142" s="2"/>
      <c r="Q142" s="2">
        <v>8.5</v>
      </c>
      <c r="R142" s="2"/>
      <c r="S142" s="2"/>
      <c r="T142" s="2"/>
      <c r="U142" s="2"/>
      <c r="V142" s="2"/>
      <c r="W142" s="2"/>
      <c r="X142" s="2"/>
      <c r="Y142" s="35"/>
      <c r="Z142" s="35"/>
      <c r="AA142" s="2"/>
    </row>
    <row r="143" spans="1:27" x14ac:dyDescent="0.3">
      <c r="A143" s="15"/>
      <c r="B143" s="15"/>
      <c r="C143" s="11" t="s">
        <v>5</v>
      </c>
      <c r="D143" s="11"/>
      <c r="E143" s="11"/>
      <c r="F143" s="2"/>
      <c r="G143" s="2"/>
      <c r="H143" s="2"/>
      <c r="I143" s="2">
        <v>9.3000000000000007</v>
      </c>
      <c r="J143" s="2"/>
      <c r="K143" s="2"/>
      <c r="L143" s="2"/>
      <c r="M143" s="2"/>
      <c r="N143" s="2"/>
      <c r="O143" s="2"/>
      <c r="P143" s="2"/>
      <c r="Q143" s="2">
        <v>7.2</v>
      </c>
      <c r="R143" s="2"/>
      <c r="S143" s="2"/>
      <c r="T143" s="2"/>
      <c r="U143" s="2"/>
      <c r="V143" s="2"/>
      <c r="W143" s="2"/>
      <c r="X143" s="2"/>
      <c r="Y143" s="35"/>
      <c r="Z143" s="35"/>
      <c r="AA143" s="2"/>
    </row>
    <row r="144" spans="1:27" ht="28.8" x14ac:dyDescent="0.3">
      <c r="A144" t="str">
        <f>IF(B144=C144,B144,A130)</f>
        <v>5.4.1 Rapporto tra i tassi di occupazione delle donne (25-49 anni) con almeno un figlio in età prescolare e delle donne senza figli</v>
      </c>
      <c r="B144" t="str">
        <f t="shared" si="5"/>
        <v>5.4.1 Rapporto tra i tassi di occupazione delle donne (25-49 anni) con almeno un figlio in età prescolare e delle donne senza figli</v>
      </c>
      <c r="C144" s="17" t="s">
        <v>122</v>
      </c>
      <c r="D144" s="22" t="s">
        <v>226</v>
      </c>
      <c r="E144" s="17"/>
      <c r="F144" s="16" t="s">
        <v>11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37"/>
      <c r="Z144" s="125"/>
      <c r="AA144" s="16"/>
    </row>
    <row r="145" spans="1:27" x14ac:dyDescent="0.3">
      <c r="A145" t="str">
        <f t="shared" si="6"/>
        <v>5.4.1 Rapporto tra i tassi di occupazione delle donne (25-49 anni) con almeno un figlio in età prescolare e delle donne senza figli</v>
      </c>
      <c r="B145" t="str">
        <f t="shared" si="5"/>
        <v/>
      </c>
      <c r="C145" s="22" t="s">
        <v>3</v>
      </c>
      <c r="D145" s="22"/>
      <c r="E145" s="22"/>
      <c r="F145" s="16"/>
      <c r="G145" s="16">
        <v>69.5</v>
      </c>
      <c r="H145" s="16">
        <v>69.7</v>
      </c>
      <c r="I145" s="16">
        <v>70.599999999999994</v>
      </c>
      <c r="J145" s="16">
        <v>70.900000000000006</v>
      </c>
      <c r="K145" s="16">
        <v>72.400000000000006</v>
      </c>
      <c r="L145" s="16">
        <v>73.3</v>
      </c>
      <c r="M145" s="16">
        <v>71.7</v>
      </c>
      <c r="N145" s="16">
        <v>72.400000000000006</v>
      </c>
      <c r="O145" s="16">
        <v>75.099999999999994</v>
      </c>
      <c r="P145" s="16">
        <v>75.400000000000006</v>
      </c>
      <c r="Q145" s="16">
        <v>77.5</v>
      </c>
      <c r="R145" s="16">
        <v>77.8</v>
      </c>
      <c r="S145" s="16">
        <v>76</v>
      </c>
      <c r="T145" s="16">
        <v>75.5</v>
      </c>
      <c r="U145" s="16">
        <v>74.8</v>
      </c>
      <c r="V145" s="16">
        <v>75.400000000000006</v>
      </c>
      <c r="W145" s="16">
        <v>74.2</v>
      </c>
      <c r="X145" s="16">
        <v>73</v>
      </c>
      <c r="Y145" s="37">
        <v>72.400000000000006</v>
      </c>
      <c r="Z145" s="37">
        <v>73</v>
      </c>
      <c r="AA145" s="16"/>
    </row>
    <row r="146" spans="1:27" x14ac:dyDescent="0.3">
      <c r="A146" t="str">
        <f t="shared" si="6"/>
        <v>5.4.1 Rapporto tra i tassi di occupazione delle donne (25-49 anni) con almeno un figlio in età prescolare e delle donne senza figli</v>
      </c>
      <c r="B146" t="str">
        <f t="shared" si="5"/>
        <v/>
      </c>
      <c r="C146" s="22" t="s">
        <v>4</v>
      </c>
      <c r="D146" s="22"/>
      <c r="E146" s="22"/>
      <c r="F146" s="16"/>
      <c r="G146" s="16">
        <v>76.2</v>
      </c>
      <c r="H146" s="16">
        <v>77.5</v>
      </c>
      <c r="I146" s="16">
        <v>76.599999999999994</v>
      </c>
      <c r="J146" s="16">
        <v>77.099999999999994</v>
      </c>
      <c r="K146" s="16">
        <v>79.099999999999994</v>
      </c>
      <c r="L146" s="16">
        <v>80.099999999999994</v>
      </c>
      <c r="M146" s="16">
        <v>78.900000000000006</v>
      </c>
      <c r="N146" s="16">
        <v>77.599999999999994</v>
      </c>
      <c r="O146" s="16">
        <v>79.8</v>
      </c>
      <c r="P146" s="16">
        <v>82.6</v>
      </c>
      <c r="Q146" s="16">
        <v>85.1</v>
      </c>
      <c r="R146" s="16">
        <v>82.7</v>
      </c>
      <c r="S146" s="16">
        <v>83.7</v>
      </c>
      <c r="T146" s="16">
        <v>80.7</v>
      </c>
      <c r="U146" s="16">
        <v>82.4</v>
      </c>
      <c r="V146" s="16">
        <v>82.7</v>
      </c>
      <c r="W146" s="16">
        <v>81</v>
      </c>
      <c r="X146" s="16">
        <v>84.5</v>
      </c>
      <c r="Y146" s="37">
        <v>79.8</v>
      </c>
      <c r="Z146" s="37">
        <v>78.5</v>
      </c>
      <c r="AA146" s="16"/>
    </row>
    <row r="147" spans="1:27" x14ac:dyDescent="0.3">
      <c r="A147" t="str">
        <f t="shared" si="6"/>
        <v>5.4.1 Rapporto tra i tassi di occupazione delle donne (25-49 anni) con almeno un figlio in età prescolare e delle donne senza figli</v>
      </c>
      <c r="B147" t="str">
        <f t="shared" si="5"/>
        <v/>
      </c>
      <c r="C147" s="22" t="s">
        <v>5</v>
      </c>
      <c r="D147" s="22"/>
      <c r="E147" s="22"/>
      <c r="F147" s="16"/>
      <c r="G147" s="16">
        <v>78.3</v>
      </c>
      <c r="H147" s="16">
        <v>84.6</v>
      </c>
      <c r="I147" s="16">
        <v>83.6</v>
      </c>
      <c r="J147" s="16">
        <v>83.4</v>
      </c>
      <c r="K147" s="16">
        <v>86.7</v>
      </c>
      <c r="L147" s="16">
        <v>88</v>
      </c>
      <c r="M147" s="16">
        <v>84.9</v>
      </c>
      <c r="N147" s="16">
        <v>81.599999999999994</v>
      </c>
      <c r="O147" s="16">
        <v>81.7</v>
      </c>
      <c r="P147" s="16">
        <v>81.8</v>
      </c>
      <c r="Q147" s="16">
        <v>83.9</v>
      </c>
      <c r="R147" s="16">
        <v>85.4</v>
      </c>
      <c r="S147" s="16">
        <v>77.900000000000006</v>
      </c>
      <c r="T147" s="16">
        <v>76.3</v>
      </c>
      <c r="U147" s="16">
        <v>83.4</v>
      </c>
      <c r="V147" s="16">
        <v>95.5</v>
      </c>
      <c r="W147" s="16">
        <v>90.9</v>
      </c>
      <c r="X147" s="16">
        <v>84.6</v>
      </c>
      <c r="Y147" s="37">
        <v>84.7</v>
      </c>
      <c r="Z147" s="37">
        <v>82.5</v>
      </c>
      <c r="AA147" s="16"/>
    </row>
    <row r="148" spans="1:27" x14ac:dyDescent="0.3">
      <c r="A148" s="15"/>
      <c r="B148" s="15"/>
      <c r="C148" s="4" t="s">
        <v>391</v>
      </c>
      <c r="D148" s="11" t="s">
        <v>227</v>
      </c>
      <c r="E148" s="11" t="s">
        <v>245</v>
      </c>
      <c r="F148" s="2" t="s">
        <v>11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5"/>
      <c r="Z148" s="35"/>
      <c r="AA148" s="2"/>
    </row>
    <row r="149" spans="1:27" x14ac:dyDescent="0.3">
      <c r="A149" s="15"/>
      <c r="B149" s="15"/>
      <c r="C149" s="11" t="s">
        <v>3</v>
      </c>
      <c r="D149" s="11"/>
      <c r="E149" s="11"/>
      <c r="F149" s="2"/>
      <c r="G149" s="2"/>
      <c r="H149" s="2"/>
      <c r="I149" s="2"/>
      <c r="J149" s="2"/>
      <c r="K149" s="2"/>
      <c r="L149" s="2"/>
      <c r="M149" s="2"/>
      <c r="N149" s="2"/>
      <c r="O149" s="2">
        <v>12.9</v>
      </c>
      <c r="P149" s="2">
        <v>15.1</v>
      </c>
      <c r="Q149" s="2">
        <v>16</v>
      </c>
      <c r="R149" s="2">
        <v>18.2</v>
      </c>
      <c r="S149" s="2">
        <v>18.2</v>
      </c>
      <c r="T149" s="2">
        <v>18.600000000000001</v>
      </c>
      <c r="U149" s="2">
        <v>20.3</v>
      </c>
      <c r="V149" s="2">
        <v>21.1</v>
      </c>
      <c r="W149" s="2">
        <v>22</v>
      </c>
      <c r="X149" s="2">
        <v>22.3</v>
      </c>
      <c r="Y149" s="35">
        <v>22.3</v>
      </c>
      <c r="Z149" s="35">
        <v>23.1</v>
      </c>
      <c r="AA149" s="2">
        <v>24.1</v>
      </c>
    </row>
    <row r="150" spans="1:27" x14ac:dyDescent="0.3">
      <c r="A150" s="15"/>
      <c r="B150" s="15"/>
      <c r="C150" s="11" t="s">
        <v>4</v>
      </c>
      <c r="D150" s="11"/>
      <c r="E150" s="11"/>
      <c r="F150" s="2"/>
      <c r="G150" s="2"/>
      <c r="H150" s="2"/>
      <c r="I150" s="2"/>
      <c r="J150" s="2"/>
      <c r="K150" s="2"/>
      <c r="L150" s="2"/>
      <c r="M150" s="2"/>
      <c r="N150" s="2"/>
      <c r="O150" s="2">
        <v>17.100000000000001</v>
      </c>
      <c r="P150" s="2">
        <v>17.8</v>
      </c>
      <c r="Q150" s="2">
        <v>17.8</v>
      </c>
      <c r="R150" s="2">
        <v>22.2</v>
      </c>
      <c r="S150" s="2">
        <v>22.2</v>
      </c>
      <c r="T150" s="2">
        <v>22.2</v>
      </c>
      <c r="U150" s="2">
        <v>25.7</v>
      </c>
      <c r="V150" s="2">
        <v>28.5</v>
      </c>
      <c r="W150" s="2">
        <v>32.9</v>
      </c>
      <c r="X150" s="2">
        <v>32.9</v>
      </c>
      <c r="Y150" s="35">
        <v>32.9</v>
      </c>
      <c r="Z150" s="35">
        <v>36.4</v>
      </c>
      <c r="AA150" s="2">
        <v>36.4</v>
      </c>
    </row>
    <row r="151" spans="1:27" x14ac:dyDescent="0.3">
      <c r="A151" s="15"/>
      <c r="B151" s="15"/>
      <c r="C151" s="11" t="s">
        <v>5</v>
      </c>
      <c r="D151" s="11"/>
      <c r="E151" s="11"/>
      <c r="F151" s="2"/>
      <c r="G151" s="2"/>
      <c r="H151" s="2"/>
      <c r="I151" s="2"/>
      <c r="J151" s="2"/>
      <c r="K151" s="2"/>
      <c r="L151" s="2"/>
      <c r="M151" s="2"/>
      <c r="N151" s="2"/>
      <c r="O151" s="2">
        <v>16.3</v>
      </c>
      <c r="P151" s="2">
        <v>16.3</v>
      </c>
      <c r="Q151" s="2">
        <v>16.3</v>
      </c>
      <c r="R151" s="2">
        <v>19.399999999999999</v>
      </c>
      <c r="S151" s="2">
        <v>19.399999999999999</v>
      </c>
      <c r="T151" s="2">
        <v>19.399999999999999</v>
      </c>
      <c r="U151" s="2">
        <v>19.399999999999999</v>
      </c>
      <c r="V151" s="2">
        <v>19.399999999999999</v>
      </c>
      <c r="W151" s="2">
        <v>29</v>
      </c>
      <c r="X151" s="2">
        <v>29</v>
      </c>
      <c r="Y151" s="35">
        <v>29</v>
      </c>
      <c r="Z151" s="35">
        <v>29</v>
      </c>
      <c r="AA151" s="2">
        <v>29</v>
      </c>
    </row>
    <row r="152" spans="1:27" ht="57.6" x14ac:dyDescent="0.3">
      <c r="A152" t="str">
        <f>IF(B152=C152,B152,A147)</f>
        <v>5.b.1.a Persone di 6 anni e più che usano il cellulare tutti i giorni, per 100 persone con le stesse caratteristiche</v>
      </c>
      <c r="B152" t="str">
        <f t="shared" ref="B152:B220" si="7">IF(FALSE=OR(C152="Italia",C152="Centro",C152="Regione Marche"),C152,"")</f>
        <v>5.b.1.a Persone di 6 anni e più che usano il cellulare tutti i giorni, per 100 persone con le stesse caratteristiche</v>
      </c>
      <c r="C152" s="17" t="s">
        <v>96</v>
      </c>
      <c r="D152" s="22" t="s">
        <v>227</v>
      </c>
      <c r="E152" s="22" t="s">
        <v>389</v>
      </c>
      <c r="F152" s="16" t="s">
        <v>11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37"/>
      <c r="Z152" s="37"/>
      <c r="AA152" s="16"/>
    </row>
    <row r="153" spans="1:27" x14ac:dyDescent="0.3">
      <c r="A153" t="str">
        <f t="shared" si="6"/>
        <v>5.b.1.a Persone di 6 anni e più che usano il cellulare tutti i giorni, per 100 persone con le stesse caratteristiche</v>
      </c>
      <c r="B153" t="str">
        <f t="shared" si="7"/>
        <v/>
      </c>
      <c r="C153" s="22" t="s">
        <v>3</v>
      </c>
      <c r="D153" s="22"/>
      <c r="E153" s="22"/>
      <c r="F153" s="16"/>
      <c r="G153" s="16"/>
      <c r="H153" s="16"/>
      <c r="I153" s="16"/>
      <c r="J153" s="16"/>
      <c r="K153" s="16"/>
      <c r="L153" s="16"/>
      <c r="M153" s="16">
        <v>66.2</v>
      </c>
      <c r="N153" s="16">
        <v>69.099999999999994</v>
      </c>
      <c r="O153" s="16">
        <v>70.400000000000006</v>
      </c>
      <c r="P153" s="16">
        <v>70.400000000000006</v>
      </c>
      <c r="Q153" s="16">
        <v>74.2</v>
      </c>
      <c r="R153" s="16">
        <v>77</v>
      </c>
      <c r="S153" s="16">
        <v>78.400000000000006</v>
      </c>
      <c r="T153" s="16">
        <v>78</v>
      </c>
      <c r="U153" s="16">
        <v>80.3</v>
      </c>
      <c r="V153" s="16">
        <v>81.400000000000006</v>
      </c>
      <c r="W153" s="16">
        <v>82.6</v>
      </c>
      <c r="X153" s="16">
        <v>84.2</v>
      </c>
      <c r="Y153" s="37">
        <v>84.4</v>
      </c>
      <c r="Z153" s="37">
        <v>83.8</v>
      </c>
      <c r="AA153" s="16"/>
    </row>
    <row r="154" spans="1:27" x14ac:dyDescent="0.3">
      <c r="A154" t="str">
        <f t="shared" si="6"/>
        <v>5.b.1.a Persone di 6 anni e più che usano il cellulare tutti i giorni, per 100 persone con le stesse caratteristiche</v>
      </c>
      <c r="B154" t="str">
        <f t="shared" si="7"/>
        <v/>
      </c>
      <c r="C154" s="22" t="s">
        <v>4</v>
      </c>
      <c r="D154" s="22"/>
      <c r="E154" s="22"/>
      <c r="F154" s="16"/>
      <c r="G154" s="16"/>
      <c r="H154" s="16"/>
      <c r="I154" s="16"/>
      <c r="J154" s="16"/>
      <c r="K154" s="16"/>
      <c r="L154" s="16"/>
      <c r="M154" s="16">
        <v>66.900000000000006</v>
      </c>
      <c r="N154" s="16">
        <v>71.7</v>
      </c>
      <c r="O154" s="16">
        <v>71.8</v>
      </c>
      <c r="P154" s="16">
        <v>73.099999999999994</v>
      </c>
      <c r="Q154" s="16">
        <v>75.900000000000006</v>
      </c>
      <c r="R154" s="16">
        <v>77.599999999999994</v>
      </c>
      <c r="S154" s="16">
        <v>80.400000000000006</v>
      </c>
      <c r="T154" s="16">
        <v>79.7</v>
      </c>
      <c r="U154" s="16">
        <v>81.7</v>
      </c>
      <c r="V154" s="16">
        <v>82.5</v>
      </c>
      <c r="W154" s="16">
        <v>82.6</v>
      </c>
      <c r="X154" s="16">
        <v>85.9</v>
      </c>
      <c r="Y154" s="37">
        <v>84.9</v>
      </c>
      <c r="Z154" s="37">
        <v>84.4</v>
      </c>
      <c r="AA154" s="16"/>
    </row>
    <row r="155" spans="1:27" x14ac:dyDescent="0.3">
      <c r="A155" t="str">
        <f t="shared" si="6"/>
        <v>5.b.1.a Persone di 6 anni e più che usano il cellulare tutti i giorni, per 100 persone con le stesse caratteristiche</v>
      </c>
      <c r="B155" t="str">
        <f t="shared" si="7"/>
        <v/>
      </c>
      <c r="C155" s="22" t="s">
        <v>5</v>
      </c>
      <c r="D155" s="22"/>
      <c r="E155" s="22"/>
      <c r="F155" s="16"/>
      <c r="G155" s="16"/>
      <c r="H155" s="16"/>
      <c r="I155" s="16"/>
      <c r="J155" s="16"/>
      <c r="K155" s="16"/>
      <c r="L155" s="16"/>
      <c r="M155" s="16">
        <v>62.8</v>
      </c>
      <c r="N155" s="16">
        <v>64.8</v>
      </c>
      <c r="O155" s="16">
        <v>66.2</v>
      </c>
      <c r="P155" s="16">
        <v>65.400000000000006</v>
      </c>
      <c r="Q155" s="16">
        <v>69.7</v>
      </c>
      <c r="R155" s="16">
        <v>74.7</v>
      </c>
      <c r="S155" s="16">
        <v>77.5</v>
      </c>
      <c r="T155" s="16">
        <v>76.599999999999994</v>
      </c>
      <c r="U155" s="16">
        <v>78.599999999999994</v>
      </c>
      <c r="V155" s="16">
        <v>77.900000000000006</v>
      </c>
      <c r="W155" s="16">
        <v>79.5</v>
      </c>
      <c r="X155" s="16">
        <v>81.7</v>
      </c>
      <c r="Y155" s="37">
        <v>83.3</v>
      </c>
      <c r="Z155" s="37">
        <v>82</v>
      </c>
      <c r="AA155" s="16"/>
    </row>
    <row r="156" spans="1:27" ht="28.8" x14ac:dyDescent="0.3">
      <c r="A156" s="15" t="str">
        <f t="shared" si="6"/>
        <v>5.b.1.b Persone di 16-74 anni che hanno usato internet negli ultimi 3 mesi almeno una volta a settimana (incluso tutti i giorni)</v>
      </c>
      <c r="B156" s="15" t="str">
        <f t="shared" si="7"/>
        <v>5.b.1.b Persone di 16-74 anni che hanno usato internet negli ultimi 3 mesi almeno una volta a settimana (incluso tutti i giorni)</v>
      </c>
      <c r="C156" s="4" t="s">
        <v>72</v>
      </c>
      <c r="D156" s="11" t="s">
        <v>227</v>
      </c>
      <c r="E156" s="4"/>
      <c r="F156" s="2" t="s">
        <v>20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5"/>
      <c r="Z156" s="35"/>
      <c r="AA156" s="2"/>
    </row>
    <row r="157" spans="1:27" x14ac:dyDescent="0.3">
      <c r="A157" s="15" t="str">
        <f t="shared" si="6"/>
        <v>5.b.1.b Persone di 16-74 anni che hanno usato internet negli ultimi 3 mesi almeno una volta a settimana (incluso tutti i giorni)</v>
      </c>
      <c r="B157" s="15" t="str">
        <f t="shared" si="7"/>
        <v/>
      </c>
      <c r="C157" s="11" t="s">
        <v>3</v>
      </c>
      <c r="D157" s="11"/>
      <c r="E157" s="11"/>
      <c r="F157" s="2"/>
      <c r="G157" s="2"/>
      <c r="H157" s="2"/>
      <c r="I157" s="2"/>
      <c r="J157" s="2"/>
      <c r="K157" s="2"/>
      <c r="L157" s="2"/>
      <c r="M157" s="103">
        <v>47.6</v>
      </c>
      <c r="N157" s="55">
        <v>50.8</v>
      </c>
      <c r="O157" s="55">
        <v>52.7</v>
      </c>
      <c r="P157" s="55">
        <v>56.1</v>
      </c>
      <c r="Q157" s="55">
        <v>59.6</v>
      </c>
      <c r="R157" s="55">
        <v>63.4</v>
      </c>
      <c r="S157" s="55">
        <v>66.900000000000006</v>
      </c>
      <c r="T157" s="55">
        <v>69</v>
      </c>
      <c r="U157" s="55">
        <v>72.400000000000006</v>
      </c>
      <c r="V157" s="55">
        <v>73.900000000000006</v>
      </c>
      <c r="W157" s="55">
        <v>76.400000000000006</v>
      </c>
      <c r="X157" s="55">
        <v>80.2</v>
      </c>
      <c r="Y157" s="35">
        <v>83.5</v>
      </c>
      <c r="Z157" s="35">
        <v>85.6</v>
      </c>
      <c r="AA157" s="2"/>
    </row>
    <row r="158" spans="1:27" x14ac:dyDescent="0.3">
      <c r="A158" s="15" t="str">
        <f t="shared" si="6"/>
        <v>5.b.1.b Persone di 16-74 anni che hanno usato internet negli ultimi 3 mesi almeno una volta a settimana (incluso tutti i giorni)</v>
      </c>
      <c r="B158" s="15" t="str">
        <f t="shared" si="7"/>
        <v/>
      </c>
      <c r="C158" s="11" t="s">
        <v>4</v>
      </c>
      <c r="D158" s="11"/>
      <c r="E158" s="11"/>
      <c r="F158" s="2"/>
      <c r="G158" s="2"/>
      <c r="H158" s="2"/>
      <c r="I158" s="2"/>
      <c r="J158" s="2"/>
      <c r="K158" s="2"/>
      <c r="L158" s="2"/>
      <c r="M158" s="103">
        <v>51</v>
      </c>
      <c r="N158" s="103">
        <v>55.4</v>
      </c>
      <c r="O158" s="103">
        <v>56.3</v>
      </c>
      <c r="P158" s="103">
        <v>60.9</v>
      </c>
      <c r="Q158" s="103">
        <v>64</v>
      </c>
      <c r="R158" s="103">
        <v>66.400000000000006</v>
      </c>
      <c r="S158" s="103">
        <v>70.900000000000006</v>
      </c>
      <c r="T158" s="103">
        <v>72.5</v>
      </c>
      <c r="U158" s="103">
        <v>74.8</v>
      </c>
      <c r="V158" s="103">
        <v>76.7</v>
      </c>
      <c r="W158" s="103">
        <v>80.599999999999994</v>
      </c>
      <c r="X158" s="103">
        <v>83.6</v>
      </c>
      <c r="Y158" s="35">
        <v>85.3</v>
      </c>
      <c r="Z158" s="35">
        <v>87.9</v>
      </c>
      <c r="AA158" s="2"/>
    </row>
    <row r="159" spans="1:27" x14ac:dyDescent="0.3">
      <c r="A159" s="15" t="str">
        <f t="shared" si="6"/>
        <v>5.b.1.b Persone di 16-74 anni che hanno usato internet negli ultimi 3 mesi almeno una volta a settimana (incluso tutti i giorni)</v>
      </c>
      <c r="B159" s="15" t="str">
        <f t="shared" si="7"/>
        <v/>
      </c>
      <c r="C159" s="11" t="s">
        <v>5</v>
      </c>
      <c r="D159" s="11"/>
      <c r="E159" s="11"/>
      <c r="F159" s="2"/>
      <c r="G159" s="2"/>
      <c r="H159" s="2"/>
      <c r="I159" s="2"/>
      <c r="J159" s="2"/>
      <c r="K159" s="2"/>
      <c r="L159" s="2"/>
      <c r="M159" s="2">
        <v>47.7</v>
      </c>
      <c r="N159" s="2">
        <v>50.5</v>
      </c>
      <c r="O159" s="2">
        <v>54.3</v>
      </c>
      <c r="P159" s="2">
        <v>60.5</v>
      </c>
      <c r="Q159" s="2">
        <v>60.8</v>
      </c>
      <c r="R159" s="2">
        <v>66.2</v>
      </c>
      <c r="S159" s="2">
        <v>70.3</v>
      </c>
      <c r="T159" s="2">
        <v>73.599999999999994</v>
      </c>
      <c r="U159" s="2">
        <v>73.900000000000006</v>
      </c>
      <c r="V159" s="2">
        <v>75.7</v>
      </c>
      <c r="W159" s="2">
        <v>76.5</v>
      </c>
      <c r="X159" s="2">
        <v>80.7</v>
      </c>
      <c r="Y159" s="35">
        <v>85.4</v>
      </c>
      <c r="Z159" s="35">
        <v>85.2</v>
      </c>
      <c r="AA159" s="2"/>
    </row>
    <row r="160" spans="1:27" x14ac:dyDescent="0.3">
      <c r="A160" t="str">
        <f t="shared" si="6"/>
        <v>6.1.1 Famiglie che lamentano irregolarità nell’erogazione di acqua</v>
      </c>
      <c r="B160" t="str">
        <f t="shared" si="7"/>
        <v>6.1.1 Famiglie che lamentano irregolarità nell’erogazione di acqua</v>
      </c>
      <c r="C160" s="17" t="s">
        <v>97</v>
      </c>
      <c r="D160" s="22" t="s">
        <v>227</v>
      </c>
      <c r="E160" s="22"/>
      <c r="F160" s="16" t="s">
        <v>11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37"/>
      <c r="Z160" s="37"/>
      <c r="AA160" s="16"/>
    </row>
    <row r="161" spans="1:27" x14ac:dyDescent="0.3">
      <c r="A161" t="str">
        <f t="shared" si="6"/>
        <v>6.1.1 Famiglie che lamentano irregolarità nell’erogazione di acqua</v>
      </c>
      <c r="B161" t="str">
        <f t="shared" si="7"/>
        <v/>
      </c>
      <c r="C161" s="22" t="s">
        <v>3</v>
      </c>
      <c r="D161" s="22"/>
      <c r="E161" s="22"/>
      <c r="F161" s="16"/>
      <c r="G161" s="16"/>
      <c r="H161" s="16"/>
      <c r="I161" s="16">
        <v>14</v>
      </c>
      <c r="J161" s="16">
        <v>13.2</v>
      </c>
      <c r="K161" s="16">
        <v>11.8</v>
      </c>
      <c r="L161" s="16">
        <v>11.5</v>
      </c>
      <c r="M161" s="16">
        <v>10.8</v>
      </c>
      <c r="N161" s="16">
        <v>9.4</v>
      </c>
      <c r="O161" s="16">
        <v>8.9</v>
      </c>
      <c r="P161" s="16">
        <v>10</v>
      </c>
      <c r="Q161" s="16">
        <v>8.6999999999999993</v>
      </c>
      <c r="R161" s="16">
        <v>9.1999999999999993</v>
      </c>
      <c r="S161" s="16">
        <v>9.4</v>
      </c>
      <c r="T161" s="16">
        <v>10.1</v>
      </c>
      <c r="U161" s="16">
        <v>10.4</v>
      </c>
      <c r="V161" s="16">
        <v>8.6</v>
      </c>
      <c r="W161" s="16">
        <v>8.9</v>
      </c>
      <c r="X161" s="16">
        <v>9.4</v>
      </c>
      <c r="Y161" s="37">
        <v>9.6999999999999993</v>
      </c>
      <c r="Z161" s="37">
        <v>8.9</v>
      </c>
      <c r="AA161" s="16"/>
    </row>
    <row r="162" spans="1:27" x14ac:dyDescent="0.3">
      <c r="A162" t="str">
        <f t="shared" si="6"/>
        <v>6.1.1 Famiglie che lamentano irregolarità nell’erogazione di acqua</v>
      </c>
      <c r="B162" t="str">
        <f t="shared" si="7"/>
        <v/>
      </c>
      <c r="C162" s="22" t="s">
        <v>4</v>
      </c>
      <c r="D162" s="22"/>
      <c r="E162" s="22"/>
      <c r="F162" s="16"/>
      <c r="G162" s="16"/>
      <c r="H162" s="16"/>
      <c r="I162" s="16">
        <v>14.8</v>
      </c>
      <c r="J162" s="16">
        <v>12.1</v>
      </c>
      <c r="K162" s="16">
        <v>11.3</v>
      </c>
      <c r="L162" s="16">
        <v>11</v>
      </c>
      <c r="M162" s="16">
        <v>10.1</v>
      </c>
      <c r="N162" s="16">
        <v>8.1</v>
      </c>
      <c r="O162" s="16">
        <v>9.8000000000000007</v>
      </c>
      <c r="P162" s="16">
        <v>11.7</v>
      </c>
      <c r="Q162" s="16">
        <v>9.1</v>
      </c>
      <c r="R162" s="16">
        <v>8.6999999999999993</v>
      </c>
      <c r="S162" s="16">
        <v>8.5</v>
      </c>
      <c r="T162" s="16">
        <v>10.199999999999999</v>
      </c>
      <c r="U162" s="16">
        <v>10.6</v>
      </c>
      <c r="V162" s="16">
        <v>9</v>
      </c>
      <c r="W162" s="16">
        <v>8.6</v>
      </c>
      <c r="X162" s="16">
        <v>9</v>
      </c>
      <c r="Y162" s="37">
        <v>7</v>
      </c>
      <c r="Z162" s="37">
        <v>7.6</v>
      </c>
      <c r="AA162" s="16"/>
    </row>
    <row r="163" spans="1:27" x14ac:dyDescent="0.3">
      <c r="A163" t="str">
        <f t="shared" si="6"/>
        <v>6.1.1 Famiglie che lamentano irregolarità nell’erogazione di acqua</v>
      </c>
      <c r="B163" t="str">
        <f t="shared" si="7"/>
        <v/>
      </c>
      <c r="C163" s="22" t="s">
        <v>5</v>
      </c>
      <c r="D163" s="22"/>
      <c r="E163" s="22"/>
      <c r="F163" s="16"/>
      <c r="G163" s="16"/>
      <c r="H163" s="16"/>
      <c r="I163" s="16">
        <v>6.6</v>
      </c>
      <c r="J163" s="16">
        <v>8</v>
      </c>
      <c r="K163" s="16">
        <v>8.3000000000000007</v>
      </c>
      <c r="L163" s="16">
        <v>6.5</v>
      </c>
      <c r="M163" s="16">
        <v>7.2</v>
      </c>
      <c r="N163" s="16">
        <v>3.2</v>
      </c>
      <c r="O163" s="16">
        <v>6.9</v>
      </c>
      <c r="P163" s="16">
        <v>4.7</v>
      </c>
      <c r="Q163" s="16">
        <v>4.5999999999999996</v>
      </c>
      <c r="R163" s="16">
        <v>2</v>
      </c>
      <c r="S163" s="16">
        <v>5.0999999999999996</v>
      </c>
      <c r="T163" s="16">
        <v>3.5</v>
      </c>
      <c r="U163" s="16">
        <v>4</v>
      </c>
      <c r="V163" s="16">
        <v>5.8</v>
      </c>
      <c r="W163" s="16">
        <v>4.0999999999999996</v>
      </c>
      <c r="X163" s="16">
        <v>4.4000000000000004</v>
      </c>
      <c r="Y163" s="37">
        <v>5.2</v>
      </c>
      <c r="Z163" s="37">
        <v>4.3</v>
      </c>
      <c r="AA163" s="16"/>
    </row>
    <row r="164" spans="1:27" ht="28.8" x14ac:dyDescent="0.3">
      <c r="A164" s="2" t="str">
        <f t="shared" si="6"/>
        <v>6.3.1 Quota percentuale dei carichi inquinanti confluiti in impianti secondari o avanzati rispetto ai carichi complessivi urbani generati</v>
      </c>
      <c r="B164" s="35" t="str">
        <f t="shared" si="7"/>
        <v>6.3.1 Quota percentuale dei carichi inquinanti confluiti in impianti secondari o avanzati rispetto ai carichi complessivi urbani generati</v>
      </c>
      <c r="C164" s="4" t="s">
        <v>392</v>
      </c>
      <c r="D164" s="11" t="s">
        <v>226</v>
      </c>
      <c r="E164" s="4"/>
      <c r="F164" s="2" t="s">
        <v>11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5"/>
      <c r="Z164" s="35"/>
      <c r="AA164" s="2"/>
    </row>
    <row r="165" spans="1:27" x14ac:dyDescent="0.3">
      <c r="A165" s="2" t="str">
        <f t="shared" ref="A165:A233" si="8">IF(B165=C165,B165,A164)</f>
        <v>6.3.1 Quota percentuale dei carichi inquinanti confluiti in impianti secondari o avanzati rispetto ai carichi complessivi urbani generati</v>
      </c>
      <c r="B165" s="35" t="str">
        <f t="shared" si="7"/>
        <v/>
      </c>
      <c r="C165" s="11" t="s">
        <v>3</v>
      </c>
      <c r="D165" s="11"/>
      <c r="E165" s="11"/>
      <c r="F165" s="2"/>
      <c r="G165" s="2"/>
      <c r="H165" s="2">
        <v>53.5</v>
      </c>
      <c r="I165" s="2"/>
      <c r="J165" s="2"/>
      <c r="K165" s="2">
        <v>56.5</v>
      </c>
      <c r="L165" s="2"/>
      <c r="M165" s="2"/>
      <c r="N165" s="2"/>
      <c r="O165" s="2">
        <v>57.6</v>
      </c>
      <c r="P165" s="2"/>
      <c r="Q165" s="2"/>
      <c r="R165" s="2">
        <v>59.6</v>
      </c>
      <c r="S165" s="2"/>
      <c r="T165" s="2"/>
      <c r="U165" s="2"/>
      <c r="V165" s="2"/>
      <c r="W165" s="2"/>
      <c r="X165" s="2"/>
      <c r="Y165" s="35"/>
      <c r="Z165" s="35"/>
      <c r="AA165" s="2"/>
    </row>
    <row r="166" spans="1:27" x14ac:dyDescent="0.3">
      <c r="A166" s="2" t="str">
        <f t="shared" si="8"/>
        <v>6.3.1 Quota percentuale dei carichi inquinanti confluiti in impianti secondari o avanzati rispetto ai carichi complessivi urbani generati</v>
      </c>
      <c r="B166" s="35" t="str">
        <f t="shared" si="7"/>
        <v/>
      </c>
      <c r="C166" s="11" t="s">
        <v>4</v>
      </c>
      <c r="D166" s="11"/>
      <c r="E166" s="11"/>
      <c r="F166" s="2"/>
      <c r="G166" s="2"/>
      <c r="H166" s="2">
        <v>56.4</v>
      </c>
      <c r="I166" s="2"/>
      <c r="J166" s="2"/>
      <c r="K166" s="2">
        <v>58</v>
      </c>
      <c r="L166" s="2"/>
      <c r="M166" s="2"/>
      <c r="N166" s="2"/>
      <c r="O166" s="2">
        <v>56</v>
      </c>
      <c r="P166" s="2"/>
      <c r="Q166" s="2"/>
      <c r="R166" s="2">
        <v>58.5</v>
      </c>
      <c r="S166" s="2"/>
      <c r="T166" s="2"/>
      <c r="U166" s="2"/>
      <c r="V166" s="2"/>
      <c r="W166" s="2"/>
      <c r="X166" s="2"/>
      <c r="Y166" s="35"/>
      <c r="Z166" s="35"/>
      <c r="AA166" s="2"/>
    </row>
    <row r="167" spans="1:27" x14ac:dyDescent="0.3">
      <c r="A167" s="2" t="str">
        <f>IF(B167=C167,B167,A166)</f>
        <v>6.3.1 Quota percentuale dei carichi inquinanti confluiti in impianti secondari o avanzati rispetto ai carichi complessivi urbani generati</v>
      </c>
      <c r="B167" s="35" t="str">
        <f t="shared" si="7"/>
        <v/>
      </c>
      <c r="C167" s="11" t="s">
        <v>5</v>
      </c>
      <c r="D167" s="11"/>
      <c r="E167" s="11"/>
      <c r="F167" s="2"/>
      <c r="G167" s="2"/>
      <c r="H167" s="2">
        <v>44.4</v>
      </c>
      <c r="I167" s="2"/>
      <c r="J167" s="2"/>
      <c r="K167" s="2">
        <v>46.4</v>
      </c>
      <c r="L167" s="2"/>
      <c r="M167" s="2"/>
      <c r="N167" s="2"/>
      <c r="O167" s="2">
        <v>49</v>
      </c>
      <c r="P167" s="2"/>
      <c r="Q167" s="2"/>
      <c r="R167" s="2">
        <v>48.5</v>
      </c>
      <c r="S167" s="2"/>
      <c r="T167" s="2"/>
      <c r="U167" s="2"/>
      <c r="V167" s="2"/>
      <c r="W167" s="2"/>
      <c r="X167" s="2"/>
      <c r="Y167" s="35"/>
      <c r="Z167" s="35"/>
      <c r="AA167" s="2"/>
    </row>
    <row r="168" spans="1:27" ht="28.8" x14ac:dyDescent="0.3">
      <c r="A168"/>
      <c r="B168" t="str">
        <f t="shared" si="7"/>
        <v>6.3.2.a Stato Chimico (SCAS) e Stato Quantitativo (SQUAS) delle Acque Sotterranee</v>
      </c>
      <c r="C168" s="17" t="s">
        <v>98</v>
      </c>
      <c r="D168" s="22" t="s">
        <v>227</v>
      </c>
      <c r="E168" s="22" t="s">
        <v>224</v>
      </c>
      <c r="F168" s="16" t="s">
        <v>11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37"/>
      <c r="Z168" s="37"/>
      <c r="AA168" s="16"/>
    </row>
    <row r="169" spans="1:27" x14ac:dyDescent="0.3">
      <c r="A169"/>
      <c r="B169" t="str">
        <f t="shared" si="7"/>
        <v/>
      </c>
      <c r="C169" s="22" t="s">
        <v>3</v>
      </c>
      <c r="D169" s="22"/>
      <c r="E169" s="22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37"/>
      <c r="Z169" s="37"/>
      <c r="AA169" s="16"/>
    </row>
    <row r="170" spans="1:27" x14ac:dyDescent="0.3">
      <c r="A170"/>
      <c r="B170" t="str">
        <f t="shared" si="7"/>
        <v xml:space="preserve">Centro </v>
      </c>
      <c r="C170" s="22" t="s">
        <v>100</v>
      </c>
      <c r="D170" s="22"/>
      <c r="E170" s="22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37"/>
      <c r="Z170" s="37"/>
      <c r="AA170" s="16"/>
    </row>
    <row r="171" spans="1:27" x14ac:dyDescent="0.3">
      <c r="A171"/>
      <c r="B171" t="str">
        <f t="shared" si="7"/>
        <v>Regione Marche - stato chimico buono</v>
      </c>
      <c r="C171" s="22" t="s">
        <v>145</v>
      </c>
      <c r="D171" s="22"/>
      <c r="E171" s="22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04">
        <v>76</v>
      </c>
      <c r="S171" s="16"/>
      <c r="T171" s="16"/>
      <c r="U171" s="104">
        <v>74</v>
      </c>
      <c r="V171" s="16"/>
      <c r="W171" s="16"/>
      <c r="X171" s="16"/>
      <c r="Y171" s="37"/>
      <c r="Z171" s="37"/>
      <c r="AA171" s="16"/>
    </row>
    <row r="172" spans="1:27" x14ac:dyDescent="0.3">
      <c r="A172"/>
      <c r="B172"/>
      <c r="C172" s="22" t="s">
        <v>146</v>
      </c>
      <c r="D172" s="22"/>
      <c r="E172" s="22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04">
        <v>22</v>
      </c>
      <c r="S172" s="16"/>
      <c r="T172" s="16"/>
      <c r="U172" s="104">
        <v>22</v>
      </c>
      <c r="V172" s="16"/>
      <c r="W172" s="16"/>
      <c r="X172" s="16"/>
      <c r="Y172" s="37"/>
      <c r="Z172" s="37"/>
      <c r="AA172" s="16"/>
    </row>
    <row r="173" spans="1:27" x14ac:dyDescent="0.3">
      <c r="A173"/>
      <c r="B173"/>
      <c r="C173" s="22" t="s">
        <v>147</v>
      </c>
      <c r="D173" s="22"/>
      <c r="E173" s="22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04">
        <v>2</v>
      </c>
      <c r="S173" s="16"/>
      <c r="T173" s="16"/>
      <c r="U173" s="104">
        <v>4</v>
      </c>
      <c r="V173" s="16"/>
      <c r="W173" s="16"/>
      <c r="X173" s="16"/>
      <c r="Y173" s="37"/>
      <c r="Z173" s="37"/>
      <c r="AA173" s="16"/>
    </row>
    <row r="174" spans="1:27" x14ac:dyDescent="0.3">
      <c r="A174"/>
      <c r="B174"/>
      <c r="C174" s="22" t="s">
        <v>148</v>
      </c>
      <c r="D174" s="22"/>
      <c r="E174" s="22"/>
      <c r="F174" s="16"/>
      <c r="G174" s="16"/>
      <c r="H174" s="16"/>
      <c r="I174" s="16"/>
      <c r="J174" s="16"/>
      <c r="K174" s="16"/>
      <c r="L174" s="16"/>
      <c r="M174" s="104">
        <v>89</v>
      </c>
      <c r="N174" s="16"/>
      <c r="O174" s="16"/>
      <c r="P174" s="16"/>
      <c r="Q174" s="16"/>
      <c r="R174" s="105"/>
      <c r="S174" s="16"/>
      <c r="T174" s="16"/>
      <c r="U174" s="105"/>
      <c r="V174" s="16"/>
      <c r="W174" s="16"/>
      <c r="X174" s="16"/>
      <c r="Y174" s="37"/>
      <c r="Z174" s="37"/>
      <c r="AA174" s="16"/>
    </row>
    <row r="175" spans="1:27" x14ac:dyDescent="0.3">
      <c r="A175"/>
      <c r="B175"/>
      <c r="C175" s="22" t="s">
        <v>149</v>
      </c>
      <c r="D175" s="22"/>
      <c r="E175" s="22"/>
      <c r="F175" s="16"/>
      <c r="G175" s="16"/>
      <c r="H175" s="16"/>
      <c r="I175" s="16"/>
      <c r="J175" s="16"/>
      <c r="K175" s="16"/>
      <c r="L175" s="16"/>
      <c r="M175" s="104">
        <v>4</v>
      </c>
      <c r="N175" s="16"/>
      <c r="O175" s="16"/>
      <c r="P175" s="16"/>
      <c r="Q175" s="16"/>
      <c r="R175" s="105"/>
      <c r="S175" s="16"/>
      <c r="T175" s="16"/>
      <c r="U175" s="105"/>
      <c r="V175" s="16"/>
      <c r="W175" s="16"/>
      <c r="X175" s="16"/>
      <c r="Y175" s="37"/>
      <c r="Z175" s="37"/>
      <c r="AA175" s="16"/>
    </row>
    <row r="176" spans="1:27" x14ac:dyDescent="0.3">
      <c r="A176"/>
      <c r="B176"/>
      <c r="C176" s="22" t="s">
        <v>150</v>
      </c>
      <c r="D176" s="22"/>
      <c r="E176" s="22"/>
      <c r="F176" s="16"/>
      <c r="G176" s="16"/>
      <c r="H176" s="16"/>
      <c r="I176" s="16"/>
      <c r="J176" s="16"/>
      <c r="K176" s="16"/>
      <c r="L176" s="16"/>
      <c r="M176" s="104">
        <v>7</v>
      </c>
      <c r="N176" s="16"/>
      <c r="O176" s="16"/>
      <c r="P176" s="16"/>
      <c r="Q176" s="16"/>
      <c r="R176" s="105"/>
      <c r="S176" s="16"/>
      <c r="T176" s="16"/>
      <c r="U176" s="105"/>
      <c r="V176" s="16"/>
      <c r="W176" s="16"/>
      <c r="X176" s="16"/>
      <c r="Y176" s="37"/>
      <c r="Z176" s="37"/>
      <c r="AA176" s="16"/>
    </row>
    <row r="177" spans="1:27" ht="28.8" x14ac:dyDescent="0.3">
      <c r="A177" s="15"/>
      <c r="B177" s="15"/>
      <c r="C177" s="4" t="s">
        <v>99</v>
      </c>
      <c r="D177" s="11" t="s">
        <v>227</v>
      </c>
      <c r="E177" s="4"/>
      <c r="F177" s="2" t="s">
        <v>138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5"/>
      <c r="Z177" s="35"/>
      <c r="AA177" s="2"/>
    </row>
    <row r="178" spans="1:27" x14ac:dyDescent="0.3">
      <c r="A178" s="15"/>
      <c r="B178" s="15"/>
      <c r="C178" s="11" t="s">
        <v>3</v>
      </c>
      <c r="D178" s="11"/>
      <c r="E178" s="1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5"/>
      <c r="Z178" s="35"/>
      <c r="AA178" s="2"/>
    </row>
    <row r="179" spans="1:27" x14ac:dyDescent="0.3">
      <c r="A179" s="15"/>
      <c r="B179" s="15"/>
      <c r="C179" s="11" t="s">
        <v>4</v>
      </c>
      <c r="D179" s="11"/>
      <c r="E179" s="1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5"/>
      <c r="Z179" s="35"/>
      <c r="AA179" s="2"/>
    </row>
    <row r="180" spans="1:27" x14ac:dyDescent="0.3">
      <c r="A180" s="15"/>
      <c r="B180" s="15"/>
      <c r="C180" s="11" t="s">
        <v>151</v>
      </c>
      <c r="D180" s="11"/>
      <c r="E180" s="11"/>
      <c r="F180" s="2"/>
      <c r="G180" s="2"/>
      <c r="H180" s="2"/>
      <c r="I180" s="2"/>
      <c r="J180" s="2"/>
      <c r="K180" s="2"/>
      <c r="L180" s="2"/>
      <c r="M180" s="2">
        <v>0</v>
      </c>
      <c r="N180" s="2"/>
      <c r="O180" s="2"/>
      <c r="P180" s="2">
        <v>0</v>
      </c>
      <c r="Q180" s="2"/>
      <c r="R180" s="2">
        <v>0</v>
      </c>
      <c r="S180" s="2"/>
      <c r="T180" s="2"/>
      <c r="U180" s="2">
        <v>0</v>
      </c>
      <c r="V180" s="2"/>
      <c r="W180" s="2"/>
      <c r="X180" s="2"/>
      <c r="Y180" s="35"/>
      <c r="Z180" s="35"/>
      <c r="AA180" s="2"/>
    </row>
    <row r="181" spans="1:27" x14ac:dyDescent="0.3">
      <c r="A181" s="15"/>
      <c r="B181" s="15"/>
      <c r="C181" s="11" t="s">
        <v>152</v>
      </c>
      <c r="D181" s="11"/>
      <c r="E181" s="11"/>
      <c r="F181" s="2"/>
      <c r="G181" s="2"/>
      <c r="H181" s="2"/>
      <c r="I181" s="2"/>
      <c r="J181" s="2"/>
      <c r="K181" s="2"/>
      <c r="L181" s="2"/>
      <c r="M181" s="2">
        <v>27.3</v>
      </c>
      <c r="N181" s="2"/>
      <c r="O181" s="2"/>
      <c r="P181" s="2">
        <v>27.3</v>
      </c>
      <c r="Q181" s="2"/>
      <c r="R181" s="2">
        <v>72.7</v>
      </c>
      <c r="S181" s="2"/>
      <c r="T181" s="2"/>
      <c r="U181" s="2">
        <v>90.9</v>
      </c>
      <c r="V181" s="2"/>
      <c r="W181" s="2"/>
      <c r="X181" s="2"/>
      <c r="Y181" s="35"/>
      <c r="Z181" s="35"/>
      <c r="AA181" s="2"/>
    </row>
    <row r="182" spans="1:27" x14ac:dyDescent="0.3">
      <c r="A182" s="15"/>
      <c r="B182" s="15"/>
      <c r="C182" s="11" t="s">
        <v>153</v>
      </c>
      <c r="D182" s="11"/>
      <c r="E182" s="11"/>
      <c r="F182" s="2"/>
      <c r="G182" s="2"/>
      <c r="H182" s="2"/>
      <c r="I182" s="2"/>
      <c r="J182" s="2"/>
      <c r="K182" s="2"/>
      <c r="L182" s="2"/>
      <c r="M182" s="2">
        <v>72.7</v>
      </c>
      <c r="N182" s="2"/>
      <c r="O182" s="2"/>
      <c r="P182" s="2">
        <v>72.7</v>
      </c>
      <c r="Q182" s="2"/>
      <c r="R182" s="2">
        <v>27.3</v>
      </c>
      <c r="S182" s="2"/>
      <c r="T182" s="2"/>
      <c r="U182" s="2">
        <v>9.1</v>
      </c>
      <c r="V182" s="2"/>
      <c r="W182" s="2"/>
      <c r="X182" s="2"/>
      <c r="Y182" s="35"/>
      <c r="Z182" s="35"/>
      <c r="AA182" s="2"/>
    </row>
    <row r="183" spans="1:27" x14ac:dyDescent="0.3">
      <c r="A183" s="15"/>
      <c r="B183" s="15"/>
      <c r="C183" s="11" t="s">
        <v>145</v>
      </c>
      <c r="D183" s="11"/>
      <c r="E183" s="11"/>
      <c r="F183" s="2"/>
      <c r="G183" s="2"/>
      <c r="H183" s="2"/>
      <c r="I183" s="2"/>
      <c r="J183" s="2"/>
      <c r="K183" s="2"/>
      <c r="L183" s="2"/>
      <c r="M183" s="2">
        <v>90.9</v>
      </c>
      <c r="N183" s="2"/>
      <c r="O183" s="2"/>
      <c r="P183" s="2">
        <v>100</v>
      </c>
      <c r="Q183" s="2"/>
      <c r="R183" s="2">
        <v>63.6</v>
      </c>
      <c r="S183" s="2"/>
      <c r="T183" s="2"/>
      <c r="U183" s="2">
        <v>90.9</v>
      </c>
      <c r="V183" s="2"/>
      <c r="W183" s="2"/>
      <c r="X183" s="2"/>
      <c r="Y183" s="35"/>
      <c r="Z183" s="35"/>
      <c r="AA183" s="2"/>
    </row>
    <row r="184" spans="1:27" x14ac:dyDescent="0.3">
      <c r="A184" s="15"/>
      <c r="B184" s="15"/>
      <c r="C184" s="11" t="s">
        <v>154</v>
      </c>
      <c r="D184" s="11"/>
      <c r="E184" s="11"/>
      <c r="F184" s="2"/>
      <c r="G184" s="2"/>
      <c r="H184" s="2"/>
      <c r="I184" s="2"/>
      <c r="J184" s="2"/>
      <c r="K184" s="2"/>
      <c r="L184" s="2"/>
      <c r="M184" s="2">
        <v>9.1</v>
      </c>
      <c r="N184" s="2"/>
      <c r="O184" s="2"/>
      <c r="P184" s="2">
        <v>0</v>
      </c>
      <c r="Q184" s="2"/>
      <c r="R184" s="2">
        <v>36.4</v>
      </c>
      <c r="S184" s="2"/>
      <c r="T184" s="2"/>
      <c r="U184" s="2">
        <v>9.1</v>
      </c>
      <c r="V184" s="2"/>
      <c r="W184" s="2"/>
      <c r="X184" s="2"/>
      <c r="Y184" s="35"/>
      <c r="Z184" s="35"/>
      <c r="AA184" s="2"/>
    </row>
    <row r="185" spans="1:27" ht="43.2" x14ac:dyDescent="0.3">
      <c r="A185" t="str">
        <f>IF(B185=C185,B185,A167)</f>
        <v>6.3.2.c Percentuale di corpi idrici che hanno raggiunto l'obiettivo di qualità ecologica (elevato e buono) sul totale dei corpi idrici delle acque superficiali  (fiumi e laghi)</v>
      </c>
      <c r="B185" t="str">
        <f t="shared" si="7"/>
        <v>6.3.2.c Percentuale di corpi idrici che hanno raggiunto l'obiettivo di qualità ecologica (elevato e buono) sul totale dei corpi idrici delle acque superficiali  (fiumi e laghi)</v>
      </c>
      <c r="C185" s="17" t="s">
        <v>393</v>
      </c>
      <c r="D185" s="22" t="s">
        <v>227</v>
      </c>
      <c r="E185" s="17"/>
      <c r="F185" s="22" t="s">
        <v>11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37"/>
      <c r="Z185" s="37"/>
      <c r="AA185" s="16"/>
    </row>
    <row r="186" spans="1:27" x14ac:dyDescent="0.3">
      <c r="A186" t="str">
        <f t="shared" si="8"/>
        <v>6.3.2.c Percentuale di corpi idrici che hanno raggiunto l'obiettivo di qualità ecologica (elevato e buono) sul totale dei corpi idrici delle acque superficiali  (fiumi e laghi)</v>
      </c>
      <c r="B186" t="str">
        <f t="shared" si="7"/>
        <v/>
      </c>
      <c r="C186" s="22" t="s">
        <v>3</v>
      </c>
      <c r="D186" s="22"/>
      <c r="E186" s="22"/>
      <c r="F186" s="17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>
        <v>41.7</v>
      </c>
      <c r="S186" s="16"/>
      <c r="T186" s="16"/>
      <c r="U186" s="16"/>
      <c r="V186" s="16"/>
      <c r="W186" s="16"/>
      <c r="X186" s="16"/>
      <c r="Y186" s="37"/>
      <c r="Z186" s="37"/>
      <c r="AA186" s="16"/>
    </row>
    <row r="187" spans="1:27" x14ac:dyDescent="0.3">
      <c r="A187" t="str">
        <f t="shared" si="8"/>
        <v>6.3.2.c Percentuale di corpi idrici che hanno raggiunto l'obiettivo di qualità ecologica (elevato e buono) sul totale dei corpi idrici delle acque superficiali  (fiumi e laghi)</v>
      </c>
      <c r="B187" t="str">
        <f t="shared" si="7"/>
        <v/>
      </c>
      <c r="C187" s="22" t="s">
        <v>4</v>
      </c>
      <c r="D187" s="22"/>
      <c r="E187" s="22"/>
      <c r="F187" s="17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37"/>
      <c r="Z187" s="37"/>
      <c r="AA187" s="16"/>
    </row>
    <row r="188" spans="1:27" x14ac:dyDescent="0.3">
      <c r="A188" t="str">
        <f t="shared" si="8"/>
        <v>6.3.2.c Percentuale di corpi idrici che hanno raggiunto l'obiettivo di qualità ecologica (elevato e buono) sul totale dei corpi idrici delle acque superficiali  (fiumi e laghi)</v>
      </c>
      <c r="B188" t="str">
        <f t="shared" si="7"/>
        <v/>
      </c>
      <c r="C188" s="22" t="s">
        <v>5</v>
      </c>
      <c r="D188" s="22"/>
      <c r="E188" s="22"/>
      <c r="F188" s="17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>
        <v>37.9</v>
      </c>
      <c r="S188" s="16"/>
      <c r="T188" s="16"/>
      <c r="U188" s="16"/>
      <c r="V188" s="16"/>
      <c r="W188" s="16"/>
      <c r="X188" s="16"/>
      <c r="Y188" s="37"/>
      <c r="Z188" s="37"/>
      <c r="AA188" s="16"/>
    </row>
    <row r="189" spans="1:27" ht="57.6" x14ac:dyDescent="0.3">
      <c r="A189"/>
      <c r="B189" t="str">
        <f t="shared" si="7"/>
        <v>6.3.2.c Percentuale di corpi idrici che hanno raggiunto l'obiettivo di qualità ecologica (elevato e buono) sul totale dei corpi idrici delle acque superficiali (fiumi e laghi)</v>
      </c>
      <c r="C189" s="4" t="s">
        <v>136</v>
      </c>
      <c r="D189" s="11" t="s">
        <v>227</v>
      </c>
      <c r="E189" s="11" t="s">
        <v>139</v>
      </c>
      <c r="F189" s="11" t="s">
        <v>138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5"/>
      <c r="Z189" s="35"/>
      <c r="AA189" s="16"/>
    </row>
    <row r="190" spans="1:27" x14ac:dyDescent="0.3">
      <c r="A190"/>
      <c r="B190" t="str">
        <f t="shared" si="7"/>
        <v>Regione Marche - stato buono</v>
      </c>
      <c r="C190" s="11" t="s">
        <v>140</v>
      </c>
      <c r="D190" s="11"/>
      <c r="E190" s="11"/>
      <c r="F190" s="4"/>
      <c r="G190" s="2"/>
      <c r="H190" s="2"/>
      <c r="I190" s="2"/>
      <c r="J190" s="2"/>
      <c r="K190" s="2"/>
      <c r="L190" s="2"/>
      <c r="M190" s="2"/>
      <c r="N190" s="2"/>
      <c r="O190" s="2"/>
      <c r="P190" s="39">
        <v>33</v>
      </c>
      <c r="Q190" s="39"/>
      <c r="R190" s="39">
        <v>36</v>
      </c>
      <c r="S190" s="39"/>
      <c r="T190" s="39"/>
      <c r="U190" s="39">
        <v>39</v>
      </c>
      <c r="V190" s="2"/>
      <c r="W190" s="2"/>
      <c r="X190" s="2"/>
      <c r="Y190" s="35"/>
      <c r="Z190" s="35"/>
      <c r="AA190" s="16"/>
    </row>
    <row r="191" spans="1:27" x14ac:dyDescent="0.3">
      <c r="A191"/>
      <c r="B191"/>
      <c r="C191" s="11" t="s">
        <v>141</v>
      </c>
      <c r="D191" s="11"/>
      <c r="E191" s="11"/>
      <c r="F191" s="4"/>
      <c r="G191" s="2"/>
      <c r="H191" s="2"/>
      <c r="I191" s="2"/>
      <c r="J191" s="2"/>
      <c r="K191" s="2"/>
      <c r="L191" s="2"/>
      <c r="M191" s="2"/>
      <c r="N191" s="2"/>
      <c r="O191" s="2"/>
      <c r="P191" s="39">
        <v>39</v>
      </c>
      <c r="Q191" s="39"/>
      <c r="R191" s="39">
        <v>38</v>
      </c>
      <c r="S191" s="39"/>
      <c r="T191" s="39"/>
      <c r="U191" s="39">
        <v>36</v>
      </c>
      <c r="V191" s="2"/>
      <c r="W191" s="2"/>
      <c r="X191" s="2"/>
      <c r="Y191" s="35"/>
      <c r="Z191" s="35"/>
      <c r="AA191" s="16"/>
    </row>
    <row r="192" spans="1:27" x14ac:dyDescent="0.3">
      <c r="A192"/>
      <c r="B192"/>
      <c r="C192" s="11" t="s">
        <v>142</v>
      </c>
      <c r="D192" s="11"/>
      <c r="E192" s="11"/>
      <c r="F192" s="4"/>
      <c r="G192" s="2"/>
      <c r="H192" s="2"/>
      <c r="I192" s="2"/>
      <c r="J192" s="2"/>
      <c r="K192" s="2"/>
      <c r="L192" s="2"/>
      <c r="M192" s="2"/>
      <c r="N192" s="2"/>
      <c r="O192" s="2"/>
      <c r="P192" s="39"/>
      <c r="Q192" s="39"/>
      <c r="R192" s="39"/>
      <c r="S192" s="39"/>
      <c r="T192" s="39"/>
      <c r="U192" s="39"/>
      <c r="V192" s="2"/>
      <c r="W192" s="2"/>
      <c r="X192" s="2"/>
      <c r="Y192" s="35"/>
      <c r="Z192" s="35"/>
      <c r="AA192" s="16"/>
    </row>
    <row r="193" spans="1:27" x14ac:dyDescent="0.3">
      <c r="A193"/>
      <c r="B193"/>
      <c r="C193" s="11" t="s">
        <v>143</v>
      </c>
      <c r="D193" s="11"/>
      <c r="E193" s="11"/>
      <c r="F193" s="4"/>
      <c r="G193" s="2"/>
      <c r="H193" s="2"/>
      <c r="I193" s="2"/>
      <c r="J193" s="2"/>
      <c r="K193" s="2"/>
      <c r="L193" s="2"/>
      <c r="M193" s="2"/>
      <c r="N193" s="2"/>
      <c r="O193" s="2"/>
      <c r="P193" s="39">
        <v>17</v>
      </c>
      <c r="Q193" s="39"/>
      <c r="R193" s="39">
        <v>25</v>
      </c>
      <c r="S193" s="39"/>
      <c r="T193" s="39"/>
      <c r="U193" s="39">
        <v>25</v>
      </c>
      <c r="V193" s="2"/>
      <c r="W193" s="2"/>
      <c r="X193" s="2"/>
      <c r="Y193" s="35"/>
      <c r="Z193" s="35"/>
      <c r="AA193" s="16"/>
    </row>
    <row r="194" spans="1:27" x14ac:dyDescent="0.3">
      <c r="A194"/>
      <c r="B194"/>
      <c r="C194" s="11" t="s">
        <v>144</v>
      </c>
      <c r="D194" s="11"/>
      <c r="E194" s="11"/>
      <c r="F194" s="4"/>
      <c r="G194" s="2"/>
      <c r="H194" s="2"/>
      <c r="I194" s="2"/>
      <c r="J194" s="2"/>
      <c r="K194" s="2"/>
      <c r="L194" s="2"/>
      <c r="M194" s="2"/>
      <c r="N194" s="2"/>
      <c r="O194" s="2"/>
      <c r="P194" s="39">
        <v>12</v>
      </c>
      <c r="Q194" s="39"/>
      <c r="R194" s="39"/>
      <c r="S194" s="39"/>
      <c r="T194" s="39"/>
      <c r="U194" s="39"/>
      <c r="V194" s="2"/>
      <c r="W194" s="2"/>
      <c r="X194" s="2"/>
      <c r="Y194" s="35"/>
      <c r="Z194" s="35"/>
      <c r="AA194" s="16"/>
    </row>
    <row r="195" spans="1:27" ht="43.2" x14ac:dyDescent="0.3">
      <c r="A195"/>
      <c r="B195" t="str">
        <f t="shared" si="7"/>
        <v xml:space="preserve">6.3.2.d Percentuale di corpi idrici che hanno raggiunto l'obiettivo di stato chimico elevato e buono sul totale dei corpi idrici delle acque superficiali (fiumi e laghi) - distinti tra naturali e fortemente modificati </v>
      </c>
      <c r="C195" s="17" t="s">
        <v>123</v>
      </c>
      <c r="D195" s="22" t="s">
        <v>227</v>
      </c>
      <c r="E195" s="16" t="s">
        <v>194</v>
      </c>
      <c r="F195" s="22" t="s">
        <v>11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37"/>
      <c r="Z195" s="37"/>
      <c r="AA195" s="16"/>
    </row>
    <row r="196" spans="1:27" x14ac:dyDescent="0.3">
      <c r="A196"/>
      <c r="B196"/>
      <c r="C196" s="22" t="s">
        <v>3</v>
      </c>
      <c r="D196" s="22"/>
      <c r="E196" s="22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37"/>
      <c r="Z196" s="37"/>
      <c r="AA196" s="16"/>
    </row>
    <row r="197" spans="1:27" x14ac:dyDescent="0.3">
      <c r="A197"/>
      <c r="B197"/>
      <c r="C197" s="22" t="s">
        <v>4</v>
      </c>
      <c r="D197" s="22"/>
      <c r="E197" s="22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37"/>
      <c r="Z197" s="37"/>
      <c r="AA197" s="16"/>
    </row>
    <row r="198" spans="1:27" x14ac:dyDescent="0.3">
      <c r="A198"/>
      <c r="B198"/>
      <c r="C198" s="22" t="s">
        <v>140</v>
      </c>
      <c r="D198" s="22"/>
      <c r="E198" s="22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>
        <v>80</v>
      </c>
      <c r="Q198" s="16"/>
      <c r="R198" s="16">
        <v>72</v>
      </c>
      <c r="S198" s="16"/>
      <c r="T198" s="16"/>
      <c r="U198" s="16">
        <v>87</v>
      </c>
      <c r="V198" s="16"/>
      <c r="W198" s="16"/>
      <c r="X198" s="16"/>
      <c r="Y198" s="37"/>
      <c r="Z198" s="37"/>
      <c r="AA198" s="16"/>
    </row>
    <row r="199" spans="1:27" x14ac:dyDescent="0.3">
      <c r="A199"/>
      <c r="B199"/>
      <c r="C199" s="22" t="s">
        <v>195</v>
      </c>
      <c r="D199" s="22"/>
      <c r="E199" s="22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>
        <v>20</v>
      </c>
      <c r="Q199" s="16"/>
      <c r="R199" s="16">
        <v>28</v>
      </c>
      <c r="S199" s="16"/>
      <c r="T199" s="16"/>
      <c r="U199" s="16">
        <v>13</v>
      </c>
      <c r="V199" s="16"/>
      <c r="W199" s="16"/>
      <c r="X199" s="16"/>
      <c r="Y199" s="37"/>
      <c r="Z199" s="37"/>
      <c r="AA199" s="16"/>
    </row>
    <row r="200" spans="1:27" x14ac:dyDescent="0.3">
      <c r="A200" s="15" t="str">
        <f>IF(B200=C200,B200,A188)</f>
        <v xml:space="preserve">6.4.1 Efficienza delle reti di distribuzione dell’acqua potabile </v>
      </c>
      <c r="B200" s="15" t="str">
        <f t="shared" si="7"/>
        <v xml:space="preserve">6.4.1 Efficienza delle reti di distribuzione dell’acqua potabile </v>
      </c>
      <c r="C200" s="4" t="s">
        <v>9</v>
      </c>
      <c r="D200" s="11" t="s">
        <v>226</v>
      </c>
      <c r="E200" s="4"/>
      <c r="F200" s="11" t="s">
        <v>20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5"/>
      <c r="Z200" s="35"/>
      <c r="AA200" s="2"/>
    </row>
    <row r="201" spans="1:27" x14ac:dyDescent="0.3">
      <c r="A201" s="15" t="str">
        <f t="shared" si="8"/>
        <v xml:space="preserve">6.4.1 Efficienza delle reti di distribuzione dell’acqua potabile </v>
      </c>
      <c r="B201" s="15" t="str">
        <f t="shared" si="7"/>
        <v/>
      </c>
      <c r="C201" s="11" t="s">
        <v>3</v>
      </c>
      <c r="D201" s="11"/>
      <c r="E201" s="11"/>
      <c r="F201" s="2"/>
      <c r="G201" s="2"/>
      <c r="H201" s="2">
        <v>67.400000000000006</v>
      </c>
      <c r="I201" s="2" t="s">
        <v>67</v>
      </c>
      <c r="J201" s="2" t="s">
        <v>67</v>
      </c>
      <c r="K201" s="2">
        <v>67.900000000000006</v>
      </c>
      <c r="L201" s="2" t="s">
        <v>67</v>
      </c>
      <c r="M201" s="2" t="s">
        <v>67</v>
      </c>
      <c r="N201" s="2" t="s">
        <v>67</v>
      </c>
      <c r="O201" s="2">
        <v>62.6</v>
      </c>
      <c r="P201" s="2"/>
      <c r="Q201" s="2"/>
      <c r="R201" s="2">
        <v>58.6</v>
      </c>
      <c r="S201" s="2"/>
      <c r="T201" s="2" t="s">
        <v>67</v>
      </c>
      <c r="U201" s="2">
        <v>58</v>
      </c>
      <c r="V201" s="2"/>
      <c r="W201" s="2">
        <v>57.8</v>
      </c>
      <c r="X201" s="2"/>
      <c r="Y201" s="35">
        <v>57.6</v>
      </c>
      <c r="Z201" s="35"/>
      <c r="AA201" s="2"/>
    </row>
    <row r="202" spans="1:27" x14ac:dyDescent="0.3">
      <c r="A202" s="15" t="str">
        <f t="shared" si="8"/>
        <v xml:space="preserve">6.4.1 Efficienza delle reti di distribuzione dell’acqua potabile </v>
      </c>
      <c r="B202" s="15" t="str">
        <f t="shared" si="7"/>
        <v/>
      </c>
      <c r="C202" s="11" t="s">
        <v>4</v>
      </c>
      <c r="D202" s="11"/>
      <c r="E202" s="11"/>
      <c r="F202" s="2"/>
      <c r="G202" s="2"/>
      <c r="H202" s="2">
        <v>67.5</v>
      </c>
      <c r="I202" s="2" t="s">
        <v>67</v>
      </c>
      <c r="J202" s="2" t="s">
        <v>67</v>
      </c>
      <c r="K202" s="2">
        <v>67.8</v>
      </c>
      <c r="L202" s="2" t="s">
        <v>67</v>
      </c>
      <c r="M202" s="2" t="s">
        <v>67</v>
      </c>
      <c r="N202" s="2" t="s">
        <v>67</v>
      </c>
      <c r="O202" s="2">
        <v>58.6</v>
      </c>
      <c r="P202" s="2"/>
      <c r="Q202" s="2"/>
      <c r="R202" s="2">
        <v>51.8</v>
      </c>
      <c r="S202" s="2"/>
      <c r="T202" s="2" t="s">
        <v>67</v>
      </c>
      <c r="U202" s="2">
        <v>51.3</v>
      </c>
      <c r="V202" s="2"/>
      <c r="W202" s="2">
        <v>53.9</v>
      </c>
      <c r="X202" s="2"/>
      <c r="Y202" s="35">
        <v>56.1</v>
      </c>
      <c r="Z202" s="35"/>
      <c r="AA202" s="2"/>
    </row>
    <row r="203" spans="1:27" x14ac:dyDescent="0.3">
      <c r="A203" s="15" t="str">
        <f t="shared" si="8"/>
        <v xml:space="preserve">6.4.1 Efficienza delle reti di distribuzione dell’acqua potabile </v>
      </c>
      <c r="B203" s="15" t="str">
        <f t="shared" si="7"/>
        <v/>
      </c>
      <c r="C203" s="11" t="s">
        <v>5</v>
      </c>
      <c r="D203" s="11"/>
      <c r="E203" s="11"/>
      <c r="F203" s="2"/>
      <c r="G203" s="2"/>
      <c r="H203" s="2">
        <v>74</v>
      </c>
      <c r="I203" s="2" t="s">
        <v>67</v>
      </c>
      <c r="J203" s="2" t="s">
        <v>67</v>
      </c>
      <c r="K203" s="2">
        <v>74.7</v>
      </c>
      <c r="L203" s="2" t="s">
        <v>67</v>
      </c>
      <c r="M203" s="2" t="s">
        <v>67</v>
      </c>
      <c r="N203" s="2" t="s">
        <v>67</v>
      </c>
      <c r="O203" s="2">
        <v>71.099999999999994</v>
      </c>
      <c r="P203" s="2"/>
      <c r="Q203" s="2"/>
      <c r="R203" s="2">
        <v>65.900000000000006</v>
      </c>
      <c r="S203" s="2"/>
      <c r="T203" s="2" t="s">
        <v>67</v>
      </c>
      <c r="U203" s="2">
        <v>66.099999999999994</v>
      </c>
      <c r="V203" s="2"/>
      <c r="W203" s="2">
        <v>65.7</v>
      </c>
      <c r="X203" s="2"/>
      <c r="Y203" s="35">
        <v>65.599999999999994</v>
      </c>
      <c r="Z203" s="35"/>
      <c r="AA203" s="2"/>
    </row>
    <row r="204" spans="1:27" x14ac:dyDescent="0.3">
      <c r="A204" s="15"/>
      <c r="B204" s="15" t="str">
        <f t="shared" si="7"/>
        <v>Pesaro e Urbino</v>
      </c>
      <c r="C204" s="11" t="s">
        <v>93</v>
      </c>
      <c r="D204" s="11"/>
      <c r="E204" s="1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>
        <v>64.7</v>
      </c>
      <c r="V204" s="2"/>
      <c r="W204" s="2">
        <v>61.9</v>
      </c>
      <c r="X204" s="2"/>
      <c r="Y204" s="35">
        <v>65.8</v>
      </c>
      <c r="Z204" s="35"/>
      <c r="AA204" s="2"/>
    </row>
    <row r="205" spans="1:27" x14ac:dyDescent="0.3">
      <c r="A205" s="15"/>
      <c r="B205" s="15" t="str">
        <f t="shared" si="7"/>
        <v>Ancona</v>
      </c>
      <c r="C205" s="11" t="s">
        <v>86</v>
      </c>
      <c r="D205" s="11"/>
      <c r="E205" s="1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>
        <v>65.400000000000006</v>
      </c>
      <c r="V205" s="2"/>
      <c r="W205" s="2">
        <v>65.099999999999994</v>
      </c>
      <c r="X205" s="2"/>
      <c r="Y205" s="35">
        <v>64.5</v>
      </c>
      <c r="Z205" s="35"/>
      <c r="AA205" s="2"/>
    </row>
    <row r="206" spans="1:27" x14ac:dyDescent="0.3">
      <c r="A206" s="15"/>
      <c r="B206" s="15" t="str">
        <f t="shared" si="7"/>
        <v>Macerata</v>
      </c>
      <c r="C206" s="11" t="s">
        <v>87</v>
      </c>
      <c r="D206" s="11"/>
      <c r="E206" s="1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>
        <v>60.5</v>
      </c>
      <c r="V206" s="2"/>
      <c r="W206" s="2">
        <v>61.4</v>
      </c>
      <c r="X206" s="2"/>
      <c r="Y206" s="35">
        <v>60.1</v>
      </c>
      <c r="Z206" s="35"/>
      <c r="AA206" s="2"/>
    </row>
    <row r="207" spans="1:27" x14ac:dyDescent="0.3">
      <c r="A207" s="15"/>
      <c r="B207" s="15" t="str">
        <f t="shared" si="7"/>
        <v>Ascoli-Piceno</v>
      </c>
      <c r="C207" s="11" t="s">
        <v>94</v>
      </c>
      <c r="D207" s="11"/>
      <c r="E207" s="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>
        <v>73.5</v>
      </c>
      <c r="V207" s="2"/>
      <c r="W207" s="2">
        <v>75.8</v>
      </c>
      <c r="X207" s="2"/>
      <c r="Y207" s="35">
        <v>74.599999999999994</v>
      </c>
      <c r="Z207" s="35"/>
      <c r="AA207" s="2"/>
    </row>
    <row r="208" spans="1:27" x14ac:dyDescent="0.3">
      <c r="A208" s="15"/>
      <c r="B208" s="15" t="str">
        <f t="shared" si="7"/>
        <v>Fermo</v>
      </c>
      <c r="C208" s="11" t="s">
        <v>88</v>
      </c>
      <c r="D208" s="11"/>
      <c r="E208" s="1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>
        <v>75.099999999999994</v>
      </c>
      <c r="V208" s="2"/>
      <c r="W208" s="2">
        <v>73.7</v>
      </c>
      <c r="X208" s="2"/>
      <c r="Y208" s="35">
        <v>71.2</v>
      </c>
      <c r="Z208" s="35"/>
      <c r="AA208" s="2"/>
    </row>
    <row r="209" spans="1:27" x14ac:dyDescent="0.3">
      <c r="A209" t="str">
        <f>IF(B209=C209,B209,A203)</f>
        <v>6.4.2 Prelievi di acqua per uso potabile</v>
      </c>
      <c r="B209" t="str">
        <f t="shared" si="7"/>
        <v>6.4.2 Prelievi di acqua per uso potabile</v>
      </c>
      <c r="C209" s="17" t="s">
        <v>28</v>
      </c>
      <c r="D209" s="22" t="s">
        <v>227</v>
      </c>
      <c r="E209" s="17"/>
      <c r="F209" s="16" t="s">
        <v>79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37"/>
      <c r="Z209" s="37"/>
      <c r="AA209" s="16"/>
    </row>
    <row r="210" spans="1:27" x14ac:dyDescent="0.3">
      <c r="A210" t="str">
        <f t="shared" si="8"/>
        <v>6.4.2 Prelievi di acqua per uso potabile</v>
      </c>
      <c r="B210" t="str">
        <f t="shared" si="7"/>
        <v/>
      </c>
      <c r="C210" s="22" t="s">
        <v>3</v>
      </c>
      <c r="D210" s="22"/>
      <c r="E210" s="22"/>
      <c r="F210" s="16"/>
      <c r="G210" s="16"/>
      <c r="H210" s="16">
        <v>8942.2000000000007</v>
      </c>
      <c r="I210" s="16" t="s">
        <v>67</v>
      </c>
      <c r="J210" s="16" t="s">
        <v>67</v>
      </c>
      <c r="K210" s="16">
        <v>9094.7000000000007</v>
      </c>
      <c r="L210" s="16" t="s">
        <v>67</v>
      </c>
      <c r="M210" s="16" t="s">
        <v>67</v>
      </c>
      <c r="N210" s="16" t="s">
        <v>67</v>
      </c>
      <c r="O210" s="16">
        <v>9450.7000000000007</v>
      </c>
      <c r="P210" s="16"/>
      <c r="Q210" s="16"/>
      <c r="R210" s="16">
        <v>9476.5</v>
      </c>
      <c r="S210" s="16"/>
      <c r="T210" s="16" t="s">
        <v>67</v>
      </c>
      <c r="U210" s="16">
        <v>9219.7999999999993</v>
      </c>
      <c r="V210" s="16"/>
      <c r="W210" s="16">
        <v>9189.1</v>
      </c>
      <c r="X210" s="16"/>
      <c r="Y210" s="37">
        <v>9132.5</v>
      </c>
      <c r="Z210" s="37"/>
      <c r="AA210" s="16"/>
    </row>
    <row r="211" spans="1:27" x14ac:dyDescent="0.3">
      <c r="A211" t="str">
        <f t="shared" si="8"/>
        <v>6.4.2 Prelievi di acqua per uso potabile</v>
      </c>
      <c r="B211" t="str">
        <f t="shared" si="7"/>
        <v/>
      </c>
      <c r="C211" s="22" t="s">
        <v>4</v>
      </c>
      <c r="D211" s="22"/>
      <c r="E211" s="22"/>
      <c r="F211" s="16"/>
      <c r="G211" s="16"/>
      <c r="H211" s="16">
        <v>1849.2</v>
      </c>
      <c r="I211" s="16" t="s">
        <v>67</v>
      </c>
      <c r="J211" s="16" t="s">
        <v>67</v>
      </c>
      <c r="K211" s="16">
        <v>1917.9</v>
      </c>
      <c r="L211" s="16" t="s">
        <v>67</v>
      </c>
      <c r="M211" s="16" t="s">
        <v>67</v>
      </c>
      <c r="N211" s="16" t="s">
        <v>67</v>
      </c>
      <c r="O211" s="16">
        <v>1937.4</v>
      </c>
      <c r="P211" s="16"/>
      <c r="Q211" s="16"/>
      <c r="R211" s="16">
        <v>1928.3</v>
      </c>
      <c r="S211" s="16"/>
      <c r="T211" s="16" t="s">
        <v>67</v>
      </c>
      <c r="U211" s="22">
        <v>1906.3</v>
      </c>
      <c r="V211" s="16"/>
      <c r="W211" s="16">
        <v>1873.3</v>
      </c>
      <c r="X211" s="16"/>
      <c r="Y211" s="37">
        <v>1815.6</v>
      </c>
      <c r="Z211" s="37"/>
      <c r="AA211" s="16"/>
    </row>
    <row r="212" spans="1:27" ht="15" customHeight="1" x14ac:dyDescent="0.3">
      <c r="A212" t="str">
        <f t="shared" si="8"/>
        <v>6.4.2 Prelievi di acqua per uso potabile</v>
      </c>
      <c r="B212" t="str">
        <f t="shared" si="7"/>
        <v/>
      </c>
      <c r="C212" s="22" t="s">
        <v>5</v>
      </c>
      <c r="D212" s="22"/>
      <c r="E212" s="22"/>
      <c r="F212" s="16"/>
      <c r="G212" s="16"/>
      <c r="H212" s="16">
        <v>200.1</v>
      </c>
      <c r="I212" s="16" t="s">
        <v>67</v>
      </c>
      <c r="J212" s="16" t="s">
        <v>67</v>
      </c>
      <c r="K212" s="16">
        <v>202.4</v>
      </c>
      <c r="L212" s="16" t="s">
        <v>67</v>
      </c>
      <c r="M212" s="16" t="s">
        <v>67</v>
      </c>
      <c r="N212" s="16" t="s">
        <v>67</v>
      </c>
      <c r="O212" s="16">
        <v>175.6</v>
      </c>
      <c r="P212" s="16"/>
      <c r="Q212" s="16"/>
      <c r="R212" s="16">
        <v>174.1</v>
      </c>
      <c r="S212" s="16"/>
      <c r="T212" s="16" t="s">
        <v>67</v>
      </c>
      <c r="U212" s="16">
        <v>172.6</v>
      </c>
      <c r="V212" s="16"/>
      <c r="W212" s="16">
        <v>173</v>
      </c>
      <c r="X212" s="16"/>
      <c r="Y212" s="37">
        <v>167.5</v>
      </c>
      <c r="Z212" s="37"/>
      <c r="AA212" s="16"/>
    </row>
    <row r="213" spans="1:27" ht="15" customHeight="1" x14ac:dyDescent="0.3">
      <c r="A213" s="15"/>
      <c r="B213" s="15" t="str">
        <f t="shared" si="7"/>
        <v>7.1.2 Quota di autovetture elettriche o ibride di nuova immatricolazione</v>
      </c>
      <c r="C213" s="4" t="s">
        <v>441</v>
      </c>
      <c r="D213" s="11" t="s">
        <v>226</v>
      </c>
      <c r="E213" s="11" t="s">
        <v>245</v>
      </c>
      <c r="F213" s="2" t="s">
        <v>20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5"/>
      <c r="Z213" s="35"/>
      <c r="AA213" s="2"/>
    </row>
    <row r="214" spans="1:27" ht="15" customHeight="1" x14ac:dyDescent="0.3">
      <c r="A214" s="15"/>
      <c r="B214" s="15"/>
      <c r="C214" s="11" t="s">
        <v>3</v>
      </c>
      <c r="D214" s="11"/>
      <c r="E214" s="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5"/>
      <c r="Z214" s="35">
        <v>44.6</v>
      </c>
      <c r="AA214" s="2"/>
    </row>
    <row r="215" spans="1:27" ht="15" customHeight="1" x14ac:dyDescent="0.3">
      <c r="A215" s="15"/>
      <c r="B215" s="15"/>
      <c r="C215" s="11" t="s">
        <v>4</v>
      </c>
      <c r="D215" s="11"/>
      <c r="E215" s="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5"/>
      <c r="Z215" s="35"/>
      <c r="AA215" s="2"/>
    </row>
    <row r="216" spans="1:27" ht="15" customHeight="1" x14ac:dyDescent="0.3">
      <c r="A216" s="15"/>
      <c r="B216" s="15"/>
      <c r="C216" s="11" t="s">
        <v>5</v>
      </c>
      <c r="D216" s="11"/>
      <c r="E216" s="1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5"/>
      <c r="Z216" s="35">
        <v>38.6</v>
      </c>
      <c r="AA216" s="2"/>
    </row>
    <row r="217" spans="1:27" x14ac:dyDescent="0.3">
      <c r="A217" s="16" t="str">
        <f>IF(B217=C217,B217,A212)</f>
        <v xml:space="preserve">7.2.1.a Energia elettrica da fonti rinnovabili </v>
      </c>
      <c r="B217" s="37" t="str">
        <f t="shared" si="7"/>
        <v xml:space="preserve">7.2.1.a Energia elettrica da fonti rinnovabili </v>
      </c>
      <c r="C217" s="17" t="s">
        <v>101</v>
      </c>
      <c r="D217" s="22" t="s">
        <v>226</v>
      </c>
      <c r="E217" s="17"/>
      <c r="F217" s="16" t="s">
        <v>20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37"/>
      <c r="Z217" s="37"/>
      <c r="AA217" s="16"/>
    </row>
    <row r="218" spans="1:27" x14ac:dyDescent="0.3">
      <c r="A218" s="16" t="str">
        <f t="shared" si="8"/>
        <v xml:space="preserve">7.2.1.a Energia elettrica da fonti rinnovabili </v>
      </c>
      <c r="B218" s="37" t="str">
        <f t="shared" si="7"/>
        <v/>
      </c>
      <c r="C218" s="22" t="s">
        <v>3</v>
      </c>
      <c r="D218" s="22"/>
      <c r="E218" s="22"/>
      <c r="F218" s="16"/>
      <c r="G218" s="16">
        <v>15.5</v>
      </c>
      <c r="H218" s="16">
        <v>13.8</v>
      </c>
      <c r="I218" s="16">
        <v>14.1</v>
      </c>
      <c r="J218" s="16">
        <v>13.3</v>
      </c>
      <c r="K218" s="16">
        <v>16.2</v>
      </c>
      <c r="L218" s="16">
        <v>20.5</v>
      </c>
      <c r="M218" s="16">
        <v>22.2</v>
      </c>
      <c r="N218" s="16">
        <v>23.8</v>
      </c>
      <c r="O218" s="16">
        <v>26.9</v>
      </c>
      <c r="P218" s="16">
        <v>33.700000000000003</v>
      </c>
      <c r="Q218" s="16">
        <v>37.299999999999997</v>
      </c>
      <c r="R218" s="16">
        <v>33.1</v>
      </c>
      <c r="S218" s="16">
        <v>33.1</v>
      </c>
      <c r="T218" s="16">
        <v>31.1</v>
      </c>
      <c r="U218" s="16">
        <v>34.299999999999997</v>
      </c>
      <c r="V218" s="16">
        <v>34.9</v>
      </c>
      <c r="W218" s="16">
        <v>37.4</v>
      </c>
      <c r="X218" s="16">
        <v>35.1</v>
      </c>
      <c r="Y218" s="37">
        <v>30.7</v>
      </c>
      <c r="Z218" s="37"/>
      <c r="AA218" s="16"/>
    </row>
    <row r="219" spans="1:27" x14ac:dyDescent="0.3">
      <c r="A219" s="16" t="str">
        <f t="shared" si="8"/>
        <v xml:space="preserve">7.2.1.a Energia elettrica da fonti rinnovabili </v>
      </c>
      <c r="B219" s="37" t="str">
        <f t="shared" si="7"/>
        <v/>
      </c>
      <c r="C219" s="22" t="s">
        <v>4</v>
      </c>
      <c r="D219" s="22"/>
      <c r="E219" s="22"/>
      <c r="F219" s="16"/>
      <c r="G219" s="16">
        <v>16.899999999999999</v>
      </c>
      <c r="H219" s="16">
        <v>15.6</v>
      </c>
      <c r="I219" s="16">
        <v>15.7</v>
      </c>
      <c r="J219" s="16">
        <v>13.3</v>
      </c>
      <c r="K219" s="16">
        <v>14.8</v>
      </c>
      <c r="L219" s="16">
        <v>16.8</v>
      </c>
      <c r="M219" s="16">
        <v>19.3</v>
      </c>
      <c r="N219" s="16">
        <v>20</v>
      </c>
      <c r="O219" s="16">
        <v>21.3</v>
      </c>
      <c r="P219" s="16">
        <v>28</v>
      </c>
      <c r="Q219" s="16">
        <v>29.2</v>
      </c>
      <c r="R219" s="16">
        <v>27.3</v>
      </c>
      <c r="S219" s="16">
        <v>27.9</v>
      </c>
      <c r="T219" s="16">
        <v>26.6</v>
      </c>
      <c r="U219" s="16">
        <v>28.6</v>
      </c>
      <c r="V219" s="16">
        <v>27.7</v>
      </c>
      <c r="W219" s="16">
        <v>30.2</v>
      </c>
      <c r="X219" s="16">
        <v>30.7</v>
      </c>
      <c r="Y219" s="37">
        <v>26.7</v>
      </c>
      <c r="Z219" s="37"/>
      <c r="AA219" s="16"/>
    </row>
    <row r="220" spans="1:27" x14ac:dyDescent="0.3">
      <c r="A220" s="16" t="str">
        <f t="shared" si="8"/>
        <v xml:space="preserve">7.2.1.a Energia elettrica da fonti rinnovabili </v>
      </c>
      <c r="B220" s="37" t="str">
        <f t="shared" si="7"/>
        <v/>
      </c>
      <c r="C220" s="22" t="s">
        <v>5</v>
      </c>
      <c r="D220" s="22"/>
      <c r="E220" s="22"/>
      <c r="F220" s="16"/>
      <c r="G220" s="16">
        <v>7.6</v>
      </c>
      <c r="H220" s="16">
        <v>7.7</v>
      </c>
      <c r="I220" s="16">
        <v>6.2</v>
      </c>
      <c r="J220" s="16">
        <v>3.1</v>
      </c>
      <c r="K220" s="16">
        <v>7.1</v>
      </c>
      <c r="L220" s="16">
        <v>9.1999999999999993</v>
      </c>
      <c r="M220" s="16">
        <v>10.9</v>
      </c>
      <c r="N220" s="16">
        <v>14.8</v>
      </c>
      <c r="O220" s="16">
        <v>19.8</v>
      </c>
      <c r="P220" s="16">
        <v>28.1</v>
      </c>
      <c r="Q220" s="16">
        <v>27.8</v>
      </c>
      <c r="R220" s="16">
        <v>27.6</v>
      </c>
      <c r="S220" s="16">
        <v>26.9</v>
      </c>
      <c r="T220" s="16">
        <v>27</v>
      </c>
      <c r="U220" s="16">
        <v>26.7</v>
      </c>
      <c r="V220" s="16">
        <v>26</v>
      </c>
      <c r="W220" s="16">
        <v>26.8</v>
      </c>
      <c r="X220" s="16">
        <v>25.8</v>
      </c>
      <c r="Y220" s="37">
        <v>26.5</v>
      </c>
      <c r="Z220" s="37"/>
      <c r="AA220" s="16"/>
    </row>
    <row r="221" spans="1:27" ht="28.8" x14ac:dyDescent="0.3">
      <c r="A221" s="15" t="str">
        <f t="shared" si="8"/>
        <v>7.2.1.b Consumi di energia da fonti rinnovabili escluso settore trasporti sul consumo finale lordo di energia</v>
      </c>
      <c r="B221" s="15" t="str">
        <f t="shared" ref="B221:B286" si="9">IF(FALSE=OR(C221="Italia",C221="Centro",C221="Regione Marche"),C221,"")</f>
        <v>7.2.1.b Consumi di energia da fonti rinnovabili escluso settore trasporti sul consumo finale lordo di energia</v>
      </c>
      <c r="C221" s="4" t="s">
        <v>105</v>
      </c>
      <c r="D221" s="11" t="s">
        <v>227</v>
      </c>
      <c r="E221" s="4"/>
      <c r="F221" s="2" t="s">
        <v>20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5"/>
      <c r="Z221" s="35"/>
      <c r="AA221" s="2"/>
    </row>
    <row r="222" spans="1:27" x14ac:dyDescent="0.3">
      <c r="A222" s="15" t="str">
        <f t="shared" si="8"/>
        <v>7.2.1.b Consumi di energia da fonti rinnovabili escluso settore trasporti sul consumo finale lordo di energia</v>
      </c>
      <c r="B222" s="15" t="str">
        <f t="shared" si="9"/>
        <v/>
      </c>
      <c r="C222" s="11" t="s">
        <v>3</v>
      </c>
      <c r="D222" s="11"/>
      <c r="E222" s="11"/>
      <c r="F222" s="2"/>
      <c r="G222" s="2"/>
      <c r="H222" s="2"/>
      <c r="I222" s="2"/>
      <c r="J222" s="2"/>
      <c r="K222" s="2"/>
      <c r="L222" s="2"/>
      <c r="M222" s="2"/>
      <c r="N222" s="2"/>
      <c r="O222" s="2">
        <v>14.4</v>
      </c>
      <c r="P222" s="2">
        <v>15.7</v>
      </c>
      <c r="Q222" s="2">
        <v>16.2</v>
      </c>
      <c r="R222" s="2">
        <v>16.600000000000001</v>
      </c>
      <c r="S222" s="2">
        <v>16.600000000000001</v>
      </c>
      <c r="T222" s="2">
        <v>17.399999999999999</v>
      </c>
      <c r="U222" s="2">
        <v>16.8</v>
      </c>
      <c r="V222" s="2">
        <v>17.100000000000001</v>
      </c>
      <c r="W222" s="2">
        <v>19.100000000000001</v>
      </c>
      <c r="X222" s="2">
        <v>17.600000000000001</v>
      </c>
      <c r="Y222" s="35">
        <v>17.8</v>
      </c>
      <c r="Z222" s="35"/>
      <c r="AA222" s="2"/>
    </row>
    <row r="223" spans="1:27" x14ac:dyDescent="0.3">
      <c r="A223" s="15" t="str">
        <f t="shared" si="8"/>
        <v>7.2.1.b Consumi di energia da fonti rinnovabili escluso settore trasporti sul consumo finale lordo di energia</v>
      </c>
      <c r="B223" s="15" t="str">
        <f t="shared" si="9"/>
        <v/>
      </c>
      <c r="C223" s="11" t="s">
        <v>4</v>
      </c>
      <c r="D223" s="11"/>
      <c r="E223" s="11"/>
      <c r="F223" s="2"/>
      <c r="G223" s="2"/>
      <c r="H223" s="2"/>
      <c r="I223" s="2"/>
      <c r="J223" s="2"/>
      <c r="K223" s="2"/>
      <c r="L223" s="2"/>
      <c r="M223" s="2"/>
      <c r="N223" s="2"/>
      <c r="O223" s="2">
        <v>12.3</v>
      </c>
      <c r="P223" s="2">
        <v>13.3</v>
      </c>
      <c r="Q223" s="2">
        <v>13.3</v>
      </c>
      <c r="R223" s="2">
        <v>14</v>
      </c>
      <c r="S223" s="2">
        <v>13.7</v>
      </c>
      <c r="T223" s="2">
        <v>14.7</v>
      </c>
      <c r="U223" s="2">
        <v>13.8</v>
      </c>
      <c r="V223" s="2">
        <v>14</v>
      </c>
      <c r="W223" s="2">
        <v>16.100000000000001</v>
      </c>
      <c r="X223" s="2">
        <v>15</v>
      </c>
      <c r="Y223" s="35"/>
      <c r="Z223" s="35"/>
      <c r="AA223" s="2"/>
    </row>
    <row r="224" spans="1:27" x14ac:dyDescent="0.3">
      <c r="A224" s="15" t="str">
        <f t="shared" si="8"/>
        <v>7.2.1.b Consumi di energia da fonti rinnovabili escluso settore trasporti sul consumo finale lordo di energia</v>
      </c>
      <c r="B224" s="15" t="str">
        <f t="shared" si="9"/>
        <v/>
      </c>
      <c r="C224" s="11" t="s">
        <v>5</v>
      </c>
      <c r="D224" s="11"/>
      <c r="E224" s="11"/>
      <c r="F224" s="2"/>
      <c r="G224" s="2"/>
      <c r="H224" s="2"/>
      <c r="I224" s="2"/>
      <c r="J224" s="2"/>
      <c r="K224" s="2"/>
      <c r="L224" s="2"/>
      <c r="M224" s="2"/>
      <c r="N224" s="2"/>
      <c r="O224" s="2">
        <v>15.9</v>
      </c>
      <c r="P224" s="2">
        <v>16.3</v>
      </c>
      <c r="Q224" s="2">
        <v>16.7</v>
      </c>
      <c r="R224" s="2">
        <v>16.8</v>
      </c>
      <c r="S224" s="2">
        <v>17</v>
      </c>
      <c r="T224" s="2">
        <v>18.2</v>
      </c>
      <c r="U224" s="2">
        <v>17.8</v>
      </c>
      <c r="V224" s="2">
        <v>17.3</v>
      </c>
      <c r="W224" s="2">
        <v>19.100000000000001</v>
      </c>
      <c r="X224" s="2">
        <v>17.100000000000001</v>
      </c>
      <c r="Y224" s="35"/>
      <c r="Z224" s="35"/>
      <c r="AA224" s="2"/>
    </row>
    <row r="225" spans="1:27" s="129" customFormat="1" ht="28.8" x14ac:dyDescent="0.3">
      <c r="A225" t="str">
        <f t="shared" si="8"/>
        <v>7.2.1.c Quota di energia da fonti rinnovabili sul consumo finale lordo di energia</v>
      </c>
      <c r="B225" t="str">
        <f t="shared" si="9"/>
        <v>7.2.1.c Quota di energia da fonti rinnovabili sul consumo finale lordo di energia</v>
      </c>
      <c r="C225" s="17" t="s">
        <v>111</v>
      </c>
      <c r="D225" s="22" t="s">
        <v>226</v>
      </c>
      <c r="E225" s="17"/>
      <c r="F225" s="16" t="s">
        <v>11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37"/>
      <c r="Z225" s="37"/>
      <c r="AA225" s="18"/>
    </row>
    <row r="226" spans="1:27" s="129" customFormat="1" x14ac:dyDescent="0.3">
      <c r="A226" t="str">
        <f t="shared" si="8"/>
        <v>7.2.1.c Quota di energia da fonti rinnovabili sul consumo finale lordo di energia</v>
      </c>
      <c r="B226" t="str">
        <f t="shared" si="9"/>
        <v/>
      </c>
      <c r="C226" s="22" t="s">
        <v>3</v>
      </c>
      <c r="D226" s="22"/>
      <c r="E226" s="22"/>
      <c r="F226" s="16"/>
      <c r="G226" s="16">
        <v>6.3</v>
      </c>
      <c r="H226" s="16">
        <v>7.5</v>
      </c>
      <c r="I226" s="16">
        <v>8.3000000000000007</v>
      </c>
      <c r="J226" s="16">
        <v>9.8000000000000007</v>
      </c>
      <c r="K226" s="16">
        <v>11.5</v>
      </c>
      <c r="L226" s="16">
        <v>12.8</v>
      </c>
      <c r="M226" s="16">
        <v>13</v>
      </c>
      <c r="N226" s="16">
        <v>12.9</v>
      </c>
      <c r="O226" s="16">
        <v>15.4</v>
      </c>
      <c r="P226" s="16">
        <v>16.7</v>
      </c>
      <c r="Q226" s="16">
        <v>17.100000000000001</v>
      </c>
      <c r="R226" s="16">
        <v>17.5</v>
      </c>
      <c r="S226" s="16">
        <v>17.399999999999999</v>
      </c>
      <c r="T226" s="16">
        <v>18.3</v>
      </c>
      <c r="U226" s="16">
        <v>17.8</v>
      </c>
      <c r="V226" s="16">
        <v>18.2</v>
      </c>
      <c r="W226" s="16">
        <v>20.399999999999999</v>
      </c>
      <c r="X226" s="16">
        <v>18.899999999999999</v>
      </c>
      <c r="Y226" s="37">
        <v>19.100000000000001</v>
      </c>
      <c r="Z226" s="37"/>
      <c r="AA226" s="18"/>
    </row>
    <row r="227" spans="1:27" s="129" customFormat="1" x14ac:dyDescent="0.3">
      <c r="A227" t="str">
        <f t="shared" si="8"/>
        <v>7.2.1.c Quota di energia da fonti rinnovabili sul consumo finale lordo di energia</v>
      </c>
      <c r="B227" t="str">
        <f t="shared" si="9"/>
        <v/>
      </c>
      <c r="C227" s="22" t="s">
        <v>4</v>
      </c>
      <c r="D227" s="22"/>
      <c r="E227" s="22"/>
      <c r="F227" s="16"/>
      <c r="G227" s="16"/>
      <c r="H227" s="16"/>
      <c r="I227" s="16"/>
      <c r="J227" s="16"/>
      <c r="K227" s="16"/>
      <c r="L227" s="16"/>
      <c r="M227" s="16"/>
      <c r="N227" s="16"/>
      <c r="O227" s="16">
        <v>13.5</v>
      </c>
      <c r="P227" s="16">
        <v>14.4</v>
      </c>
      <c r="Q227" s="16">
        <v>14.3</v>
      </c>
      <c r="R227" s="16">
        <v>15.1</v>
      </c>
      <c r="S227" s="16">
        <v>14.7</v>
      </c>
      <c r="T227" s="16">
        <v>15.7</v>
      </c>
      <c r="U227" s="16">
        <v>15</v>
      </c>
      <c r="V227" s="16">
        <v>15.2</v>
      </c>
      <c r="W227" s="16">
        <v>17.5</v>
      </c>
      <c r="X227" s="16">
        <v>16.399999999999999</v>
      </c>
      <c r="Y227" s="37"/>
      <c r="Z227" s="37"/>
      <c r="AA227" s="18"/>
    </row>
    <row r="228" spans="1:27" s="129" customFormat="1" x14ac:dyDescent="0.3">
      <c r="A228" t="str">
        <f t="shared" si="8"/>
        <v>7.2.1.c Quota di energia da fonti rinnovabili sul consumo finale lordo di energia</v>
      </c>
      <c r="B228" t="str">
        <f t="shared" si="9"/>
        <v/>
      </c>
      <c r="C228" s="22" t="s">
        <v>5</v>
      </c>
      <c r="D228" s="22"/>
      <c r="E228" s="22"/>
      <c r="F228" s="16"/>
      <c r="G228" s="16"/>
      <c r="H228" s="16"/>
      <c r="I228" s="16"/>
      <c r="J228" s="16"/>
      <c r="K228" s="16"/>
      <c r="L228" s="16"/>
      <c r="M228" s="16"/>
      <c r="N228" s="16"/>
      <c r="O228" s="16">
        <v>17.2</v>
      </c>
      <c r="P228" s="16">
        <v>17.5</v>
      </c>
      <c r="Q228" s="16">
        <v>17.600000000000001</v>
      </c>
      <c r="R228" s="16">
        <v>17.899999999999999</v>
      </c>
      <c r="S228" s="16">
        <v>18.100000000000001</v>
      </c>
      <c r="T228" s="16">
        <v>19.3</v>
      </c>
      <c r="U228" s="16">
        <v>19</v>
      </c>
      <c r="V228" s="16">
        <v>18.600000000000001</v>
      </c>
      <c r="W228" s="16">
        <v>20.6</v>
      </c>
      <c r="X228" s="16">
        <v>18.600000000000001</v>
      </c>
      <c r="Y228" s="37"/>
      <c r="Z228" s="37"/>
      <c r="AA228" s="18"/>
    </row>
    <row r="229" spans="1:27" ht="28.8" x14ac:dyDescent="0.3">
      <c r="A229" s="15" t="str">
        <f t="shared" si="8"/>
        <v>7.3.1 Intensità energetica</v>
      </c>
      <c r="B229" s="15" t="str">
        <f t="shared" si="9"/>
        <v>7.3.1 Intensità energetica</v>
      </c>
      <c r="C229" s="4" t="s">
        <v>68</v>
      </c>
      <c r="D229" s="11" t="s">
        <v>226</v>
      </c>
      <c r="E229" s="4"/>
      <c r="F229" s="11" t="s">
        <v>34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5"/>
      <c r="Z229" s="35"/>
      <c r="AA229" s="2"/>
    </row>
    <row r="230" spans="1:27" x14ac:dyDescent="0.3">
      <c r="A230" s="15" t="str">
        <f t="shared" si="8"/>
        <v>7.3.1 Intensità energetica</v>
      </c>
      <c r="B230" s="15" t="str">
        <f t="shared" si="9"/>
        <v/>
      </c>
      <c r="C230" s="11" t="s">
        <v>3</v>
      </c>
      <c r="D230" s="11"/>
      <c r="E230" s="11"/>
      <c r="F230" s="2"/>
      <c r="G230" s="2">
        <v>109.17</v>
      </c>
      <c r="H230" s="2">
        <v>110.31</v>
      </c>
      <c r="I230" s="2">
        <v>107.58</v>
      </c>
      <c r="J230" s="2">
        <v>105.85</v>
      </c>
      <c r="K230" s="2">
        <v>105.5</v>
      </c>
      <c r="L230" s="2">
        <v>103.88</v>
      </c>
      <c r="M230" s="2">
        <v>104.99</v>
      </c>
      <c r="N230" s="2">
        <v>100.7</v>
      </c>
      <c r="O230" s="2">
        <v>99.74</v>
      </c>
      <c r="P230" s="2">
        <v>97.75</v>
      </c>
      <c r="Q230" s="2">
        <v>92.39</v>
      </c>
      <c r="R230" s="2">
        <v>95.22</v>
      </c>
      <c r="S230" s="2">
        <v>93.33</v>
      </c>
      <c r="T230" s="2">
        <v>94.92</v>
      </c>
      <c r="U230" s="2">
        <v>92.83</v>
      </c>
      <c r="V230" s="2">
        <v>91.44</v>
      </c>
      <c r="W230" s="2">
        <v>91.53</v>
      </c>
      <c r="X230" s="2">
        <v>91.87</v>
      </c>
      <c r="Y230" s="35">
        <v>84.93</v>
      </c>
      <c r="Z230" s="35"/>
      <c r="AA230" s="2"/>
    </row>
    <row r="231" spans="1:27" x14ac:dyDescent="0.3">
      <c r="A231" s="15" t="str">
        <f t="shared" si="8"/>
        <v>7.3.1 Intensità energetica</v>
      </c>
      <c r="B231" s="15" t="str">
        <f t="shared" si="9"/>
        <v/>
      </c>
      <c r="C231" s="11" t="s">
        <v>4</v>
      </c>
      <c r="D231" s="11"/>
      <c r="E231" s="11"/>
      <c r="F231" s="2"/>
      <c r="G231" s="2"/>
      <c r="H231" s="2"/>
      <c r="I231" s="2"/>
      <c r="J231" s="2"/>
      <c r="K231" s="2"/>
      <c r="L231" s="2">
        <v>93.54</v>
      </c>
      <c r="M231" s="2">
        <v>94.22</v>
      </c>
      <c r="N231" s="2">
        <v>91.51</v>
      </c>
      <c r="O231" s="2">
        <v>92.08</v>
      </c>
      <c r="P231" s="2">
        <v>88.65</v>
      </c>
      <c r="Q231" s="2">
        <v>86.03</v>
      </c>
      <c r="R231" s="2">
        <v>88.79</v>
      </c>
      <c r="S231" s="2">
        <v>87.33</v>
      </c>
      <c r="T231" s="2">
        <v>86.4</v>
      </c>
      <c r="U231" s="2">
        <v>84.77</v>
      </c>
      <c r="V231" s="2">
        <v>81.7</v>
      </c>
      <c r="W231" s="2">
        <v>80.47</v>
      </c>
      <c r="X231" s="2">
        <v>82.53</v>
      </c>
      <c r="Y231" s="35"/>
      <c r="Z231" s="35"/>
      <c r="AA231" s="2"/>
    </row>
    <row r="232" spans="1:27" x14ac:dyDescent="0.3">
      <c r="A232" s="15" t="str">
        <f t="shared" si="8"/>
        <v>7.3.1 Intensità energetica</v>
      </c>
      <c r="B232" s="15" t="str">
        <f t="shared" si="9"/>
        <v/>
      </c>
      <c r="C232" s="11" t="s">
        <v>5</v>
      </c>
      <c r="D232" s="11"/>
      <c r="E232" s="11"/>
      <c r="F232" s="2"/>
      <c r="G232" s="2"/>
      <c r="H232" s="2"/>
      <c r="I232" s="2"/>
      <c r="J232" s="2"/>
      <c r="K232" s="2"/>
      <c r="L232" s="2">
        <v>99.82</v>
      </c>
      <c r="M232" s="2">
        <v>93.84</v>
      </c>
      <c r="N232" s="2">
        <v>86.93</v>
      </c>
      <c r="O232" s="2">
        <v>83.9</v>
      </c>
      <c r="P232" s="2">
        <v>71.03</v>
      </c>
      <c r="Q232" s="2">
        <v>67.87</v>
      </c>
      <c r="R232" s="2">
        <v>71.2</v>
      </c>
      <c r="S232" s="2">
        <v>72.099999999999994</v>
      </c>
      <c r="T232" s="2">
        <v>74.37</v>
      </c>
      <c r="U232" s="2">
        <v>71.430000000000007</v>
      </c>
      <c r="V232" s="2">
        <v>69.150000000000006</v>
      </c>
      <c r="W232" s="2">
        <v>68.84</v>
      </c>
      <c r="X232" s="2">
        <v>73.53</v>
      </c>
      <c r="Y232" s="35"/>
      <c r="Z232" s="35"/>
      <c r="AA232" s="2"/>
    </row>
    <row r="233" spans="1:27" x14ac:dyDescent="0.3">
      <c r="A233" s="16" t="str">
        <f t="shared" si="8"/>
        <v>8.1.1 Tasso di crescita annuo del PIL reale per abitante</v>
      </c>
      <c r="B233" s="37" t="str">
        <f t="shared" si="9"/>
        <v>8.1.1 Tasso di crescita annuo del PIL reale per abitante</v>
      </c>
      <c r="C233" s="17" t="s">
        <v>69</v>
      </c>
      <c r="D233" s="22" t="s">
        <v>226</v>
      </c>
      <c r="E233" s="22" t="s">
        <v>224</v>
      </c>
      <c r="F233" s="16" t="s">
        <v>11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37"/>
      <c r="Z233" s="37"/>
      <c r="AA233" s="16"/>
    </row>
    <row r="234" spans="1:27" x14ac:dyDescent="0.3">
      <c r="A234" s="16" t="str">
        <f t="shared" ref="A234:A290" si="10">IF(B234=C234,B234,A233)</f>
        <v>8.1.1 Tasso di crescita annuo del PIL reale per abitante</v>
      </c>
      <c r="B234" s="37" t="str">
        <f t="shared" si="9"/>
        <v/>
      </c>
      <c r="C234" s="22" t="s">
        <v>3</v>
      </c>
      <c r="D234" s="22"/>
      <c r="E234" s="22"/>
      <c r="F234" s="16"/>
      <c r="G234" s="16">
        <v>0.7</v>
      </c>
      <c r="H234" s="16">
        <v>0.2</v>
      </c>
      <c r="I234" s="16">
        <v>1.4</v>
      </c>
      <c r="J234" s="16">
        <v>0.9</v>
      </c>
      <c r="K234" s="16">
        <v>-1.7</v>
      </c>
      <c r="L234" s="16">
        <v>-5.8</v>
      </c>
      <c r="M234" s="16">
        <v>1.3</v>
      </c>
      <c r="N234" s="16">
        <v>0.4</v>
      </c>
      <c r="O234" s="16">
        <v>-3.2</v>
      </c>
      <c r="P234" s="16">
        <v>-2</v>
      </c>
      <c r="Q234" s="16">
        <v>0</v>
      </c>
      <c r="R234" s="16">
        <v>0.9</v>
      </c>
      <c r="S234" s="16">
        <v>1.5</v>
      </c>
      <c r="T234" s="16">
        <v>1.9</v>
      </c>
      <c r="U234" s="16">
        <v>1.1000000000000001</v>
      </c>
      <c r="V234" s="16">
        <v>0.7</v>
      </c>
      <c r="W234" s="16">
        <v>-8.5</v>
      </c>
      <c r="X234" s="16">
        <v>8.9</v>
      </c>
      <c r="Y234" s="37">
        <v>4.2</v>
      </c>
      <c r="Z234" s="37">
        <v>1</v>
      </c>
      <c r="AA234" s="16"/>
    </row>
    <row r="235" spans="1:27" x14ac:dyDescent="0.3">
      <c r="A235" s="16" t="str">
        <f t="shared" si="10"/>
        <v>8.1.1 Tasso di crescita annuo del PIL reale per abitante</v>
      </c>
      <c r="B235" s="37" t="str">
        <f t="shared" si="9"/>
        <v/>
      </c>
      <c r="C235" s="22" t="s">
        <v>4</v>
      </c>
      <c r="D235" s="22"/>
      <c r="E235" s="22"/>
      <c r="F235" s="16"/>
      <c r="G235" s="16">
        <v>1.7</v>
      </c>
      <c r="H235" s="16">
        <v>-0.3</v>
      </c>
      <c r="I235" s="16">
        <v>1.3</v>
      </c>
      <c r="J235" s="16">
        <v>0.8</v>
      </c>
      <c r="K235" s="16">
        <v>-2.9</v>
      </c>
      <c r="L235" s="16">
        <v>-4.5</v>
      </c>
      <c r="M235" s="16">
        <v>-0.1</v>
      </c>
      <c r="N235" s="16">
        <v>0.2</v>
      </c>
      <c r="O235" s="16">
        <v>-4</v>
      </c>
      <c r="P235" s="16">
        <v>-2.7</v>
      </c>
      <c r="Q235" s="16">
        <v>-0.3</v>
      </c>
      <c r="R235" s="16">
        <v>-0.1</v>
      </c>
      <c r="S235" s="16">
        <v>1.7</v>
      </c>
      <c r="T235" s="16">
        <v>1.3</v>
      </c>
      <c r="U235" s="16">
        <v>0.9</v>
      </c>
      <c r="V235" s="16">
        <v>1.5</v>
      </c>
      <c r="W235" s="16">
        <v>-10</v>
      </c>
      <c r="X235" s="16">
        <v>7.4</v>
      </c>
      <c r="Y235" s="37">
        <v>4.5</v>
      </c>
      <c r="Z235" s="37"/>
      <c r="AA235" s="16"/>
    </row>
    <row r="236" spans="1:27" x14ac:dyDescent="0.3">
      <c r="A236" s="16" t="str">
        <f t="shared" si="10"/>
        <v>8.1.1 Tasso di crescita annuo del PIL reale per abitante</v>
      </c>
      <c r="B236" s="37" t="str">
        <f t="shared" si="9"/>
        <v/>
      </c>
      <c r="C236" s="22" t="s">
        <v>5</v>
      </c>
      <c r="D236" s="22"/>
      <c r="E236" s="22"/>
      <c r="F236" s="16"/>
      <c r="G236" s="16">
        <v>0.8</v>
      </c>
      <c r="H236" s="16">
        <v>0.3</v>
      </c>
      <c r="I236" s="16">
        <v>3</v>
      </c>
      <c r="J236" s="16">
        <v>0.8</v>
      </c>
      <c r="K236" s="16">
        <v>-4.0999999999999996</v>
      </c>
      <c r="L236" s="16">
        <v>-5.0999999999999996</v>
      </c>
      <c r="M236" s="16">
        <v>0.1</v>
      </c>
      <c r="N236" s="16">
        <v>0</v>
      </c>
      <c r="O236" s="16">
        <v>-3.8</v>
      </c>
      <c r="P236" s="16">
        <v>-2.4</v>
      </c>
      <c r="Q236" s="16">
        <v>1.6</v>
      </c>
      <c r="R236" s="16">
        <v>-0.2</v>
      </c>
      <c r="S236" s="16">
        <v>1.1000000000000001</v>
      </c>
      <c r="T236" s="16">
        <v>2.2000000000000002</v>
      </c>
      <c r="U236" s="16">
        <v>1</v>
      </c>
      <c r="V236" s="16">
        <v>0.9</v>
      </c>
      <c r="W236" s="16">
        <v>-8.5</v>
      </c>
      <c r="X236" s="16">
        <v>8.8000000000000007</v>
      </c>
      <c r="Y236" s="37">
        <v>3.9</v>
      </c>
      <c r="Z236" s="37"/>
      <c r="AA236" s="16"/>
    </row>
    <row r="237" spans="1:27" x14ac:dyDescent="0.3">
      <c r="A237" s="15"/>
      <c r="B237" s="15" t="str">
        <f t="shared" si="9"/>
        <v>8.3.1 Occupati non regolari</v>
      </c>
      <c r="C237" s="4" t="s">
        <v>422</v>
      </c>
      <c r="D237" s="11" t="s">
        <v>226</v>
      </c>
      <c r="E237" s="11" t="s">
        <v>245</v>
      </c>
      <c r="F237" s="2" t="s">
        <v>11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5"/>
      <c r="Z237" s="35"/>
      <c r="AA237" s="2"/>
    </row>
    <row r="238" spans="1:27" x14ac:dyDescent="0.3">
      <c r="A238" s="15"/>
      <c r="B238" s="15"/>
      <c r="C238" s="11" t="s">
        <v>3</v>
      </c>
      <c r="D238" s="11"/>
      <c r="E238" s="11"/>
      <c r="F238" s="2"/>
      <c r="G238" s="2">
        <v>12.4</v>
      </c>
      <c r="H238" s="2">
        <v>12.4</v>
      </c>
      <c r="I238" s="2">
        <v>12.5</v>
      </c>
      <c r="J238" s="2">
        <v>12.3</v>
      </c>
      <c r="K238" s="2">
        <v>12.2</v>
      </c>
      <c r="L238" s="2">
        <v>12.3</v>
      </c>
      <c r="M238" s="2">
        <v>12.2</v>
      </c>
      <c r="N238" s="2">
        <v>12.4</v>
      </c>
      <c r="O238" s="2">
        <v>12.6</v>
      </c>
      <c r="P238" s="2">
        <v>12.8</v>
      </c>
      <c r="Q238" s="2">
        <v>13.3</v>
      </c>
      <c r="R238" s="2">
        <v>13.5</v>
      </c>
      <c r="S238" s="2">
        <v>13.1</v>
      </c>
      <c r="T238" s="2">
        <v>13.1</v>
      </c>
      <c r="U238" s="2">
        <v>12.8</v>
      </c>
      <c r="V238" s="2">
        <v>12.6</v>
      </c>
      <c r="W238" s="2">
        <v>12</v>
      </c>
      <c r="X238" s="2">
        <v>11.3</v>
      </c>
      <c r="Y238" s="35">
        <v>10.8</v>
      </c>
      <c r="Z238" s="35"/>
      <c r="AA238" s="2"/>
    </row>
    <row r="239" spans="1:27" x14ac:dyDescent="0.3">
      <c r="A239" s="15"/>
      <c r="B239" s="15"/>
      <c r="C239" s="11" t="s">
        <v>4</v>
      </c>
      <c r="D239" s="11"/>
      <c r="E239" s="11"/>
      <c r="F239" s="2"/>
      <c r="G239" s="2">
        <v>12.4</v>
      </c>
      <c r="H239" s="2">
        <v>12.5</v>
      </c>
      <c r="I239" s="2">
        <v>12.2</v>
      </c>
      <c r="J239" s="2">
        <v>12.6</v>
      </c>
      <c r="K239" s="2">
        <v>12.1</v>
      </c>
      <c r="L239" s="2">
        <v>12.1</v>
      </c>
      <c r="M239" s="2">
        <v>12.2</v>
      </c>
      <c r="N239" s="2">
        <v>11.8</v>
      </c>
      <c r="O239" s="2">
        <v>12</v>
      </c>
      <c r="P239" s="2">
        <v>12.7</v>
      </c>
      <c r="Q239" s="2">
        <v>13.6</v>
      </c>
      <c r="R239" s="2">
        <v>13.6</v>
      </c>
      <c r="S239" s="2">
        <v>13.3</v>
      </c>
      <c r="T239" s="2">
        <v>13.5</v>
      </c>
      <c r="U239" s="2">
        <v>13.2</v>
      </c>
      <c r="V239" s="2">
        <v>13.1</v>
      </c>
      <c r="W239" s="2">
        <v>12.3</v>
      </c>
      <c r="X239" s="2">
        <v>11.7</v>
      </c>
      <c r="Y239" s="35"/>
      <c r="Z239" s="35"/>
      <c r="AA239" s="2"/>
    </row>
    <row r="240" spans="1:27" x14ac:dyDescent="0.3">
      <c r="A240" s="15"/>
      <c r="B240" s="15"/>
      <c r="C240" s="11" t="s">
        <v>5</v>
      </c>
      <c r="D240" s="11"/>
      <c r="E240" s="11"/>
      <c r="F240" s="2"/>
      <c r="G240" s="2">
        <v>9.5</v>
      </c>
      <c r="H240" s="2">
        <v>10.1</v>
      </c>
      <c r="I240" s="2">
        <v>10.1</v>
      </c>
      <c r="J240" s="2">
        <v>10</v>
      </c>
      <c r="K240" s="2">
        <v>9.5</v>
      </c>
      <c r="L240" s="2">
        <v>9.4</v>
      </c>
      <c r="M240" s="2">
        <v>9.4</v>
      </c>
      <c r="N240" s="2">
        <v>8.8000000000000007</v>
      </c>
      <c r="O240" s="2">
        <v>9</v>
      </c>
      <c r="P240" s="2">
        <v>9.4</v>
      </c>
      <c r="Q240" s="2">
        <v>10.199999999999999</v>
      </c>
      <c r="R240" s="2">
        <v>10.3</v>
      </c>
      <c r="S240" s="2">
        <v>10.3</v>
      </c>
      <c r="T240" s="2">
        <v>10.5</v>
      </c>
      <c r="U240" s="2">
        <v>10.4</v>
      </c>
      <c r="V240" s="2">
        <v>10.5</v>
      </c>
      <c r="W240" s="2">
        <v>10.1</v>
      </c>
      <c r="X240" s="2">
        <v>9.5</v>
      </c>
      <c r="Y240" s="35"/>
      <c r="Z240" s="35"/>
      <c r="AA240" s="2"/>
    </row>
    <row r="241" spans="1:27" x14ac:dyDescent="0.3">
      <c r="A241" t="str">
        <f>IF(B241=C241,B241,A236)</f>
        <v>8.5.2.a Tasso di mancata partecipazione al lavoro</v>
      </c>
      <c r="B241" t="str">
        <f t="shared" si="9"/>
        <v>8.5.2.a Tasso di mancata partecipazione al lavoro</v>
      </c>
      <c r="C241" s="17" t="s">
        <v>38</v>
      </c>
      <c r="D241" s="22" t="s">
        <v>226</v>
      </c>
      <c r="E241" s="17"/>
      <c r="F241" s="16" t="s">
        <v>20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37"/>
      <c r="Z241" s="37"/>
      <c r="AA241" s="16"/>
    </row>
    <row r="242" spans="1:27" x14ac:dyDescent="0.3">
      <c r="A242" t="str">
        <f t="shared" si="10"/>
        <v>8.5.2.a Tasso di mancata partecipazione al lavoro</v>
      </c>
      <c r="B242" t="str">
        <f t="shared" si="9"/>
        <v/>
      </c>
      <c r="C242" s="22" t="s">
        <v>3</v>
      </c>
      <c r="D242" s="22"/>
      <c r="E242" s="22"/>
      <c r="F242" s="16"/>
      <c r="G242" s="21">
        <v>15.5</v>
      </c>
      <c r="H242" s="21">
        <v>15.3</v>
      </c>
      <c r="I242" s="21">
        <v>14.5</v>
      </c>
      <c r="J242" s="21">
        <v>14.9</v>
      </c>
      <c r="K242" s="21">
        <v>15.6</v>
      </c>
      <c r="L242" s="21">
        <v>16.5</v>
      </c>
      <c r="M242" s="21">
        <v>17.5</v>
      </c>
      <c r="N242" s="21">
        <v>17.899999999999999</v>
      </c>
      <c r="O242" s="21">
        <v>20</v>
      </c>
      <c r="P242" s="21">
        <v>21.7</v>
      </c>
      <c r="Q242" s="21">
        <v>22.9</v>
      </c>
      <c r="R242" s="21">
        <v>22.5</v>
      </c>
      <c r="S242" s="21">
        <v>21.6</v>
      </c>
      <c r="T242" s="21">
        <v>20.5</v>
      </c>
      <c r="U242" s="16">
        <v>19.7</v>
      </c>
      <c r="V242" s="16">
        <v>18.899999999999999</v>
      </c>
      <c r="W242" s="16">
        <v>19.7</v>
      </c>
      <c r="X242" s="16">
        <v>19.399999999999999</v>
      </c>
      <c r="Y242" s="66">
        <v>16.2</v>
      </c>
      <c r="Z242" s="66">
        <v>14.8</v>
      </c>
      <c r="AA242" s="16"/>
    </row>
    <row r="243" spans="1:27" x14ac:dyDescent="0.3">
      <c r="A243" t="str">
        <f t="shared" si="10"/>
        <v>8.5.2.a Tasso di mancata partecipazione al lavoro</v>
      </c>
      <c r="B243" t="str">
        <f t="shared" si="9"/>
        <v/>
      </c>
      <c r="C243" s="22" t="s">
        <v>4</v>
      </c>
      <c r="D243" s="22"/>
      <c r="E243" s="22"/>
      <c r="F243" s="16"/>
      <c r="G243" s="21">
        <v>12.4</v>
      </c>
      <c r="H243" s="21">
        <v>12</v>
      </c>
      <c r="I243" s="21">
        <v>11.6</v>
      </c>
      <c r="J243" s="21">
        <v>11.4</v>
      </c>
      <c r="K243" s="21">
        <v>11.8</v>
      </c>
      <c r="L243" s="21">
        <v>12.6</v>
      </c>
      <c r="M243" s="21">
        <v>13.3</v>
      </c>
      <c r="N243" s="21">
        <v>13.8</v>
      </c>
      <c r="O243" s="21">
        <v>16</v>
      </c>
      <c r="P243" s="21">
        <v>17.399999999999999</v>
      </c>
      <c r="Q243" s="21">
        <v>18.399999999999999</v>
      </c>
      <c r="R243" s="21">
        <v>18</v>
      </c>
      <c r="S243" s="21">
        <v>17.2</v>
      </c>
      <c r="T243" s="21">
        <v>16.399999999999999</v>
      </c>
      <c r="U243" s="16">
        <v>15.7</v>
      </c>
      <c r="V243" s="16">
        <v>14.8</v>
      </c>
      <c r="W243" s="16">
        <v>15.9</v>
      </c>
      <c r="X243" s="16">
        <v>16.100000000000001</v>
      </c>
      <c r="Y243" s="66">
        <v>12.4</v>
      </c>
      <c r="Z243" s="37">
        <v>10.8</v>
      </c>
      <c r="AA243" s="16"/>
    </row>
    <row r="244" spans="1:27" x14ac:dyDescent="0.3">
      <c r="A244" t="str">
        <f t="shared" si="10"/>
        <v>8.5.2.a Tasso di mancata partecipazione al lavoro</v>
      </c>
      <c r="B244" t="str">
        <f t="shared" si="9"/>
        <v/>
      </c>
      <c r="C244" s="22" t="s">
        <v>5</v>
      </c>
      <c r="D244" s="22"/>
      <c r="E244" s="22"/>
      <c r="F244" s="16"/>
      <c r="G244" s="38">
        <v>9.5</v>
      </c>
      <c r="H244" s="38">
        <v>9.1999999999999993</v>
      </c>
      <c r="I244" s="38">
        <v>8.8000000000000007</v>
      </c>
      <c r="J244" s="38">
        <v>8.6999999999999993</v>
      </c>
      <c r="K244" s="38">
        <v>9.4</v>
      </c>
      <c r="L244" s="38">
        <v>11.6</v>
      </c>
      <c r="M244" s="38">
        <v>11.1</v>
      </c>
      <c r="N244" s="38">
        <v>12.5</v>
      </c>
      <c r="O244" s="38">
        <v>15.1</v>
      </c>
      <c r="P244" s="38">
        <v>16.7</v>
      </c>
      <c r="Q244" s="38">
        <v>16.600000000000001</v>
      </c>
      <c r="R244" s="38">
        <v>16.899999999999999</v>
      </c>
      <c r="S244" s="38">
        <v>16.600000000000001</v>
      </c>
      <c r="T244" s="38">
        <v>16.399999999999999</v>
      </c>
      <c r="U244" s="16">
        <v>13.8</v>
      </c>
      <c r="V244" s="16">
        <v>13.7</v>
      </c>
      <c r="W244" s="16">
        <v>14.5</v>
      </c>
      <c r="X244" s="16">
        <v>13.7</v>
      </c>
      <c r="Y244" s="75">
        <v>10.3</v>
      </c>
      <c r="Z244" s="37">
        <v>8.9</v>
      </c>
      <c r="AA244" s="16"/>
    </row>
    <row r="245" spans="1:27" x14ac:dyDescent="0.3">
      <c r="A245" s="2" t="str">
        <f t="shared" si="10"/>
        <v xml:space="preserve">8.5.2.b Tasso di occupazione (20-64) </v>
      </c>
      <c r="B245" s="35" t="str">
        <f t="shared" si="9"/>
        <v xml:space="preserve">8.5.2.b Tasso di occupazione (20-64) </v>
      </c>
      <c r="C245" s="4" t="s">
        <v>41</v>
      </c>
      <c r="D245" s="11" t="s">
        <v>226</v>
      </c>
      <c r="E245" s="4"/>
      <c r="F245" s="2" t="s">
        <v>20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5"/>
      <c r="Z245" s="35"/>
      <c r="AA245" s="2"/>
    </row>
    <row r="246" spans="1:27" x14ac:dyDescent="0.3">
      <c r="A246" s="2" t="str">
        <f t="shared" si="10"/>
        <v xml:space="preserve">8.5.2.b Tasso di occupazione (20-64) </v>
      </c>
      <c r="B246" s="35" t="str">
        <f t="shared" si="9"/>
        <v/>
      </c>
      <c r="C246" s="11" t="s">
        <v>3</v>
      </c>
      <c r="D246" s="11"/>
      <c r="E246" s="11"/>
      <c r="F246" s="2"/>
      <c r="G246" s="39">
        <v>61.431412999999999</v>
      </c>
      <c r="H246" s="39">
        <v>61.438887000000001</v>
      </c>
      <c r="I246" s="39">
        <v>62.410347999999999</v>
      </c>
      <c r="J246" s="39">
        <v>62.718603000000002</v>
      </c>
      <c r="K246" s="39">
        <v>62.856662</v>
      </c>
      <c r="L246" s="39">
        <v>61.612985000000002</v>
      </c>
      <c r="M246" s="39">
        <v>60.985588</v>
      </c>
      <c r="N246" s="39">
        <v>61.040424000000002</v>
      </c>
      <c r="O246" s="39">
        <v>60.857115</v>
      </c>
      <c r="P246" s="39">
        <v>59.719956000000003</v>
      </c>
      <c r="Q246" s="39">
        <v>59.895183000000003</v>
      </c>
      <c r="R246" s="39">
        <v>60.530385000000003</v>
      </c>
      <c r="S246" s="39">
        <v>61.559156000000002</v>
      </c>
      <c r="T246" s="39">
        <v>62.336205999999997</v>
      </c>
      <c r="U246" s="39">
        <v>62.966507</v>
      </c>
      <c r="V246" s="39">
        <v>63.536614</v>
      </c>
      <c r="W246" s="39">
        <v>62.564588999999998</v>
      </c>
      <c r="X246" s="2">
        <v>62.7</v>
      </c>
      <c r="Y246" s="35">
        <v>64.8</v>
      </c>
      <c r="Z246" s="35">
        <v>66.3</v>
      </c>
      <c r="AA246" s="2">
        <v>67.099999999999994</v>
      </c>
    </row>
    <row r="247" spans="1:27" x14ac:dyDescent="0.3">
      <c r="A247" s="2" t="str">
        <f t="shared" si="10"/>
        <v xml:space="preserve">8.5.2.b Tasso di occupazione (20-64) </v>
      </c>
      <c r="B247" s="35" t="str">
        <f t="shared" si="9"/>
        <v/>
      </c>
      <c r="C247" s="11" t="s">
        <v>4</v>
      </c>
      <c r="D247" s="11"/>
      <c r="E247" s="11"/>
      <c r="F247" s="2"/>
      <c r="G247" s="39">
        <v>64.907240000000002</v>
      </c>
      <c r="H247" s="39">
        <v>64.934736000000001</v>
      </c>
      <c r="I247" s="39">
        <v>65.963924000000006</v>
      </c>
      <c r="J247" s="39">
        <v>66.328400999999999</v>
      </c>
      <c r="K247" s="39">
        <v>67.015563</v>
      </c>
      <c r="L247" s="39">
        <v>66.195667</v>
      </c>
      <c r="M247" s="39">
        <v>65.672309999999996</v>
      </c>
      <c r="N247" s="39">
        <v>65.309853000000004</v>
      </c>
      <c r="O247" s="39">
        <v>65.282816999999994</v>
      </c>
      <c r="P247" s="39">
        <v>64.476866000000001</v>
      </c>
      <c r="Q247" s="39">
        <v>65.226015000000004</v>
      </c>
      <c r="R247" s="39">
        <v>65.773127000000002</v>
      </c>
      <c r="S247" s="39">
        <v>66.474132999999995</v>
      </c>
      <c r="T247" s="39">
        <v>67.219327000000007</v>
      </c>
      <c r="U247" s="39">
        <v>67.803444999999996</v>
      </c>
      <c r="V247" s="39">
        <v>68.280028000000001</v>
      </c>
      <c r="W247" s="39">
        <v>67.414685000000006</v>
      </c>
      <c r="X247" s="2">
        <v>67.2</v>
      </c>
      <c r="Y247" s="35">
        <v>69.7</v>
      </c>
      <c r="Z247" s="35">
        <v>70.900000000000006</v>
      </c>
      <c r="AA247" s="2">
        <v>71.900000000000006</v>
      </c>
    </row>
    <row r="248" spans="1:27" x14ac:dyDescent="0.3">
      <c r="A248" s="2" t="str">
        <f t="shared" si="10"/>
        <v xml:space="preserve">8.5.2.b Tasso di occupazione (20-64) </v>
      </c>
      <c r="B248" s="35" t="str">
        <f t="shared" si="9"/>
        <v/>
      </c>
      <c r="C248" s="11" t="s">
        <v>5</v>
      </c>
      <c r="D248" s="11"/>
      <c r="E248" s="11"/>
      <c r="F248" s="2"/>
      <c r="G248" s="39">
        <v>67.856206999999998</v>
      </c>
      <c r="H248" s="39">
        <v>67.412255000000002</v>
      </c>
      <c r="I248" s="39">
        <v>68.243281999999994</v>
      </c>
      <c r="J248" s="39">
        <v>68.896207000000004</v>
      </c>
      <c r="K248" s="39">
        <v>69.083804999999998</v>
      </c>
      <c r="L248" s="39">
        <v>68.057446999999996</v>
      </c>
      <c r="M248" s="39">
        <v>68.201617999999996</v>
      </c>
      <c r="N248" s="39">
        <v>66.852115999999995</v>
      </c>
      <c r="O248" s="39">
        <v>67.031375999999995</v>
      </c>
      <c r="P248" s="39">
        <v>65.386318000000003</v>
      </c>
      <c r="Q248" s="39">
        <v>66.968271999999999</v>
      </c>
      <c r="R248" s="39">
        <v>66.612466999999995</v>
      </c>
      <c r="S248" s="39">
        <v>66.731285999999997</v>
      </c>
      <c r="T248" s="39">
        <v>66.503952999999996</v>
      </c>
      <c r="U248" s="39">
        <v>69.422137000000006</v>
      </c>
      <c r="V248" s="39">
        <v>69.763096000000004</v>
      </c>
      <c r="W248" s="39">
        <v>68.909291999999994</v>
      </c>
      <c r="X248" s="2">
        <v>68.900000000000006</v>
      </c>
      <c r="Y248" s="35">
        <v>72</v>
      </c>
      <c r="Z248" s="35">
        <v>72.599999999999994</v>
      </c>
      <c r="AA248" s="2">
        <v>72.2</v>
      </c>
    </row>
    <row r="249" spans="1:27" x14ac:dyDescent="0.3">
      <c r="A249" s="15"/>
      <c r="B249" s="15"/>
      <c r="C249" s="47" t="s">
        <v>93</v>
      </c>
      <c r="D249" s="47"/>
      <c r="E249" s="47"/>
      <c r="F249" s="2"/>
      <c r="G249" s="39">
        <v>68.031475</v>
      </c>
      <c r="H249" s="39">
        <v>68.964890999999994</v>
      </c>
      <c r="I249" s="39">
        <v>68.986937999999995</v>
      </c>
      <c r="J249" s="39">
        <v>68.590112000000005</v>
      </c>
      <c r="K249" s="39">
        <v>68.809635999999998</v>
      </c>
      <c r="L249" s="39">
        <v>69.90231</v>
      </c>
      <c r="M249" s="39">
        <v>69.057963999999998</v>
      </c>
      <c r="N249" s="39">
        <v>68.329438999999994</v>
      </c>
      <c r="O249" s="39">
        <v>70.873598999999999</v>
      </c>
      <c r="P249" s="39">
        <v>66.522219000000007</v>
      </c>
      <c r="Q249" s="39">
        <v>66.086831000000004</v>
      </c>
      <c r="R249" s="39">
        <v>64.32535</v>
      </c>
      <c r="S249" s="39">
        <v>65.179668000000007</v>
      </c>
      <c r="T249" s="39">
        <v>68.025874999999999</v>
      </c>
      <c r="U249" s="39">
        <v>69.599999999999994</v>
      </c>
      <c r="V249" s="39">
        <v>71.099999999999994</v>
      </c>
      <c r="W249" s="39">
        <v>71.2</v>
      </c>
      <c r="X249" s="2">
        <v>72.5</v>
      </c>
      <c r="Y249" s="35">
        <v>74.400000000000006</v>
      </c>
      <c r="Z249" s="35">
        <v>74.5</v>
      </c>
      <c r="AA249" s="2">
        <v>74.7</v>
      </c>
    </row>
    <row r="250" spans="1:27" x14ac:dyDescent="0.3">
      <c r="A250" s="15"/>
      <c r="B250" s="15"/>
      <c r="C250" s="47" t="s">
        <v>86</v>
      </c>
      <c r="D250" s="47"/>
      <c r="E250" s="47"/>
      <c r="F250" s="2"/>
      <c r="G250" s="39">
        <v>68.223448000000005</v>
      </c>
      <c r="H250" s="39">
        <v>67.521429999999995</v>
      </c>
      <c r="I250" s="39">
        <v>69.968275000000006</v>
      </c>
      <c r="J250" s="39">
        <v>70.231155000000001</v>
      </c>
      <c r="K250" s="39">
        <v>70.114760000000004</v>
      </c>
      <c r="L250" s="39">
        <v>70</v>
      </c>
      <c r="M250" s="39">
        <v>68.993093999999999</v>
      </c>
      <c r="N250" s="39">
        <v>68.544945999999996</v>
      </c>
      <c r="O250" s="39">
        <v>68.589443000000003</v>
      </c>
      <c r="P250" s="39">
        <v>68.470134000000002</v>
      </c>
      <c r="Q250" s="39">
        <v>68.859696</v>
      </c>
      <c r="R250" s="39">
        <v>69.759409000000005</v>
      </c>
      <c r="S250" s="39">
        <v>68.911657000000005</v>
      </c>
      <c r="T250" s="39">
        <v>65.349549999999994</v>
      </c>
      <c r="U250" s="39">
        <v>69.599999999999994</v>
      </c>
      <c r="V250" s="39">
        <v>69.400000000000006</v>
      </c>
      <c r="W250" s="39">
        <v>68.400000000000006</v>
      </c>
      <c r="X250" s="2">
        <v>69.900000000000006</v>
      </c>
      <c r="Y250" s="35">
        <v>73</v>
      </c>
      <c r="Z250" s="35">
        <v>73.7</v>
      </c>
      <c r="AA250" s="2">
        <v>71.5</v>
      </c>
    </row>
    <row r="251" spans="1:27" x14ac:dyDescent="0.3">
      <c r="A251" s="15"/>
      <c r="B251" s="15"/>
      <c r="C251" s="47" t="s">
        <v>87</v>
      </c>
      <c r="D251" s="47"/>
      <c r="E251" s="47"/>
      <c r="F251" s="2"/>
      <c r="G251" s="39">
        <v>66.763261999999997</v>
      </c>
      <c r="H251" s="39">
        <v>67.737977999999998</v>
      </c>
      <c r="I251" s="39">
        <v>69.176147</v>
      </c>
      <c r="J251" s="39">
        <v>68.823147000000006</v>
      </c>
      <c r="K251" s="39">
        <v>69.598177000000007</v>
      </c>
      <c r="L251" s="39">
        <v>67.434849</v>
      </c>
      <c r="M251" s="39">
        <v>69.024743000000001</v>
      </c>
      <c r="N251" s="39">
        <v>67.079475000000002</v>
      </c>
      <c r="O251" s="39">
        <v>65.497639000000007</v>
      </c>
      <c r="P251" s="39">
        <v>62.859470999999999</v>
      </c>
      <c r="Q251" s="39">
        <v>68.138030000000001</v>
      </c>
      <c r="R251" s="39">
        <v>67.168924000000004</v>
      </c>
      <c r="S251" s="39">
        <v>67.275273999999996</v>
      </c>
      <c r="T251" s="39">
        <v>68.322575000000001</v>
      </c>
      <c r="U251" s="39">
        <v>69.400000000000006</v>
      </c>
      <c r="V251" s="39">
        <v>70</v>
      </c>
      <c r="W251" s="39">
        <v>68.599999999999994</v>
      </c>
      <c r="X251" s="2">
        <v>67</v>
      </c>
      <c r="Y251" s="35">
        <v>70.3</v>
      </c>
      <c r="Z251" s="35">
        <v>70.2</v>
      </c>
      <c r="AA251" s="2">
        <v>69.7</v>
      </c>
    </row>
    <row r="252" spans="1:27" x14ac:dyDescent="0.3">
      <c r="A252" s="15"/>
      <c r="B252" s="15"/>
      <c r="C252" s="47" t="s">
        <v>94</v>
      </c>
      <c r="D252" s="47"/>
      <c r="E252" s="47"/>
      <c r="F252" s="2"/>
      <c r="G252" s="39">
        <v>68.124459999999999</v>
      </c>
      <c r="H252" s="39">
        <v>65.499193000000005</v>
      </c>
      <c r="I252" s="39">
        <v>64.642819000000003</v>
      </c>
      <c r="J252" s="39">
        <v>67.616406999999995</v>
      </c>
      <c r="K252" s="39">
        <v>67.690241</v>
      </c>
      <c r="L252" s="39">
        <v>64.363061000000002</v>
      </c>
      <c r="M252" s="39">
        <v>63.523834000000001</v>
      </c>
      <c r="N252" s="39">
        <v>59.141491000000002</v>
      </c>
      <c r="O252" s="39">
        <v>59.016643999999999</v>
      </c>
      <c r="P252" s="39">
        <v>59.591022000000002</v>
      </c>
      <c r="Q252" s="39">
        <v>62.299117000000003</v>
      </c>
      <c r="R252" s="39">
        <v>61.968015999999999</v>
      </c>
      <c r="S252" s="39">
        <v>61.312184000000002</v>
      </c>
      <c r="T252" s="39">
        <v>62.849379999999996</v>
      </c>
      <c r="U252" s="39">
        <v>65.099999999999994</v>
      </c>
      <c r="V252" s="39">
        <v>65.8</v>
      </c>
      <c r="W252" s="39">
        <v>63</v>
      </c>
      <c r="X252" s="2">
        <v>64.2</v>
      </c>
      <c r="Y252" s="35">
        <v>69.599999999999994</v>
      </c>
      <c r="Z252" s="35">
        <v>72.5</v>
      </c>
      <c r="AA252" s="2">
        <v>75.900000000000006</v>
      </c>
    </row>
    <row r="253" spans="1:27" x14ac:dyDescent="0.3">
      <c r="A253" s="15"/>
      <c r="B253" s="15"/>
      <c r="C253" s="47" t="s">
        <v>88</v>
      </c>
      <c r="D253" s="47"/>
      <c r="E253" s="47"/>
      <c r="F253" s="2"/>
      <c r="G253" s="39"/>
      <c r="H253" s="39"/>
      <c r="I253" s="39"/>
      <c r="J253" s="39"/>
      <c r="K253" s="39"/>
      <c r="L253" s="39"/>
      <c r="M253" s="39">
        <v>68.461242999999996</v>
      </c>
      <c r="N253" s="39">
        <v>68.118662999999998</v>
      </c>
      <c r="O253" s="39">
        <v>67.152861999999999</v>
      </c>
      <c r="P253" s="39">
        <v>66.284152000000006</v>
      </c>
      <c r="Q253" s="39">
        <v>67.195181000000005</v>
      </c>
      <c r="R253" s="39">
        <v>67.381871000000004</v>
      </c>
      <c r="S253" s="39">
        <v>69.616541999999995</v>
      </c>
      <c r="T253" s="39">
        <v>67.529910000000001</v>
      </c>
      <c r="U253" s="39">
        <v>71.099999999999994</v>
      </c>
      <c r="V253" s="39">
        <v>71.5</v>
      </c>
      <c r="W253" s="39">
        <v>67.3</v>
      </c>
      <c r="X253" s="2">
        <v>67.599999999999994</v>
      </c>
      <c r="Y253" s="35">
        <v>69.900000000000006</v>
      </c>
      <c r="Z253" s="35">
        <v>69.900000000000006</v>
      </c>
      <c r="AA253" s="2">
        <v>69.099999999999994</v>
      </c>
    </row>
    <row r="254" spans="1:27" x14ac:dyDescent="0.3">
      <c r="A254" t="str">
        <f>IF(B254=C254,B254,A248)</f>
        <v>8.5.2.c Part time involontario</v>
      </c>
      <c r="B254" t="str">
        <f t="shared" si="9"/>
        <v>8.5.2.c Part time involontario</v>
      </c>
      <c r="C254" s="17" t="s">
        <v>80</v>
      </c>
      <c r="D254" s="22" t="s">
        <v>227</v>
      </c>
      <c r="E254" s="17"/>
      <c r="F254" s="16" t="s">
        <v>11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37"/>
      <c r="Z254" s="37"/>
      <c r="AA254" s="16"/>
    </row>
    <row r="255" spans="1:27" x14ac:dyDescent="0.3">
      <c r="A255" t="str">
        <f t="shared" si="10"/>
        <v>8.5.2.c Part time involontario</v>
      </c>
      <c r="B255" t="str">
        <f t="shared" si="9"/>
        <v/>
      </c>
      <c r="C255" s="22" t="s">
        <v>3</v>
      </c>
      <c r="D255" s="22"/>
      <c r="E255" s="22"/>
      <c r="F255" s="16"/>
      <c r="G255" s="16">
        <v>4.5999999999999996</v>
      </c>
      <c r="H255" s="16">
        <v>4.9000000000000004</v>
      </c>
      <c r="I255" s="16">
        <v>4.9000000000000004</v>
      </c>
      <c r="J255" s="16">
        <v>5.2</v>
      </c>
      <c r="K255" s="16">
        <v>5.8</v>
      </c>
      <c r="L255" s="16">
        <v>6.5</v>
      </c>
      <c r="M255" s="16">
        <v>7.3</v>
      </c>
      <c r="N255" s="16">
        <v>8.1999999999999993</v>
      </c>
      <c r="O255" s="16">
        <v>9.6999999999999993</v>
      </c>
      <c r="P255" s="16">
        <v>11</v>
      </c>
      <c r="Q255" s="16">
        <v>11.7</v>
      </c>
      <c r="R255" s="16">
        <v>11.8</v>
      </c>
      <c r="S255" s="16">
        <v>11.8</v>
      </c>
      <c r="T255" s="16">
        <v>11.4</v>
      </c>
      <c r="U255" s="16">
        <v>11.8</v>
      </c>
      <c r="V255" s="16">
        <v>12.1</v>
      </c>
      <c r="W255" s="16">
        <v>11.8</v>
      </c>
      <c r="X255" s="16">
        <v>11.3</v>
      </c>
      <c r="Y255" s="37">
        <v>10.199999999999999</v>
      </c>
      <c r="Z255" s="37">
        <v>9.6</v>
      </c>
      <c r="AA255" s="16"/>
    </row>
    <row r="256" spans="1:27" x14ac:dyDescent="0.3">
      <c r="A256" t="str">
        <f t="shared" si="10"/>
        <v>8.5.2.c Part time involontario</v>
      </c>
      <c r="B256" t="str">
        <f t="shared" si="9"/>
        <v/>
      </c>
      <c r="C256" s="22" t="s">
        <v>4</v>
      </c>
      <c r="D256" s="22"/>
      <c r="E256" s="22"/>
      <c r="F256" s="16"/>
      <c r="G256" s="16">
        <v>5.2</v>
      </c>
      <c r="H256" s="16">
        <v>5.6</v>
      </c>
      <c r="I256" s="16">
        <v>5.6</v>
      </c>
      <c r="J256" s="16">
        <v>5.7</v>
      </c>
      <c r="K256" s="16">
        <v>6.5</v>
      </c>
      <c r="L256" s="16">
        <v>7.1</v>
      </c>
      <c r="M256" s="16">
        <v>8</v>
      </c>
      <c r="N256" s="16">
        <v>9.1</v>
      </c>
      <c r="O256" s="16">
        <v>10.8</v>
      </c>
      <c r="P256" s="16">
        <v>11.7</v>
      </c>
      <c r="Q256" s="16">
        <v>12.7</v>
      </c>
      <c r="R256" s="16">
        <v>13.2</v>
      </c>
      <c r="S256" s="16">
        <v>13</v>
      </c>
      <c r="T256" s="16">
        <v>12.5</v>
      </c>
      <c r="U256" s="16">
        <v>12.6</v>
      </c>
      <c r="V256" s="16">
        <v>12.9</v>
      </c>
      <c r="W256" s="16">
        <v>13.1</v>
      </c>
      <c r="X256" s="16">
        <v>12.4</v>
      </c>
      <c r="Y256" s="37">
        <v>11.4</v>
      </c>
      <c r="Z256" s="37">
        <v>10.6</v>
      </c>
      <c r="AA256" s="16"/>
    </row>
    <row r="257" spans="1:27" x14ac:dyDescent="0.3">
      <c r="A257" t="str">
        <f t="shared" si="10"/>
        <v>8.5.2.c Part time involontario</v>
      </c>
      <c r="B257" t="str">
        <f t="shared" si="9"/>
        <v/>
      </c>
      <c r="C257" s="22" t="s">
        <v>5</v>
      </c>
      <c r="D257" s="22"/>
      <c r="E257" s="22"/>
      <c r="F257" s="16"/>
      <c r="G257" s="16">
        <v>3.3</v>
      </c>
      <c r="H257" s="16">
        <v>3.5</v>
      </c>
      <c r="I257" s="16">
        <v>4.0999999999999996</v>
      </c>
      <c r="J257" s="16">
        <v>4.5999999999999996</v>
      </c>
      <c r="K257" s="16">
        <v>4.3</v>
      </c>
      <c r="L257" s="16">
        <v>5.4</v>
      </c>
      <c r="M257" s="16">
        <v>5.9</v>
      </c>
      <c r="N257" s="16">
        <v>7.4</v>
      </c>
      <c r="O257" s="16">
        <v>9.6999999999999993</v>
      </c>
      <c r="P257" s="16">
        <v>10.4</v>
      </c>
      <c r="Q257" s="16">
        <v>11.7</v>
      </c>
      <c r="R257" s="16">
        <v>11.5</v>
      </c>
      <c r="S257" s="16">
        <v>11.7</v>
      </c>
      <c r="T257" s="16">
        <v>10.8</v>
      </c>
      <c r="U257" s="16">
        <v>10.9</v>
      </c>
      <c r="V257" s="16">
        <v>10.5</v>
      </c>
      <c r="W257" s="16">
        <v>10.199999999999999</v>
      </c>
      <c r="X257" s="16">
        <v>10.7</v>
      </c>
      <c r="Y257" s="37">
        <v>9.4</v>
      </c>
      <c r="Z257" s="37">
        <v>8.6</v>
      </c>
      <c r="AA257" s="16"/>
    </row>
    <row r="258" spans="1:27" x14ac:dyDescent="0.3">
      <c r="A258" s="15"/>
      <c r="B258" s="15"/>
      <c r="C258" s="4" t="s">
        <v>394</v>
      </c>
      <c r="D258" s="11" t="s">
        <v>226</v>
      </c>
      <c r="E258" s="11" t="s">
        <v>245</v>
      </c>
      <c r="F258" s="2" t="s">
        <v>20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5"/>
      <c r="Z258" s="35"/>
      <c r="AA258" s="2"/>
    </row>
    <row r="259" spans="1:27" x14ac:dyDescent="0.3">
      <c r="A259" s="15"/>
      <c r="B259" s="15"/>
      <c r="C259" s="11" t="s">
        <v>395</v>
      </c>
      <c r="D259" s="11"/>
      <c r="E259" s="1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39">
        <v>62.810121127363495</v>
      </c>
      <c r="V259" s="39">
        <v>63.449814036747867</v>
      </c>
      <c r="W259" s="39">
        <v>62.124667675438594</v>
      </c>
      <c r="X259" s="39">
        <v>62.896619637701569</v>
      </c>
      <c r="Y259" s="95">
        <v>64.875534537941419</v>
      </c>
      <c r="Z259" s="95">
        <v>66.397956738376593</v>
      </c>
      <c r="AA259" s="2"/>
    </row>
    <row r="260" spans="1:27" x14ac:dyDescent="0.3">
      <c r="A260" s="15"/>
      <c r="B260" s="15"/>
      <c r="C260" s="11" t="s">
        <v>396</v>
      </c>
      <c r="D260" s="11"/>
      <c r="E260" s="1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39">
        <v>66.664582696461565</v>
      </c>
      <c r="V260" s="39">
        <v>66.012037562990301</v>
      </c>
      <c r="W260" s="39">
        <v>61.723640418657055</v>
      </c>
      <c r="X260" s="39">
        <v>64.10315936689571</v>
      </c>
      <c r="Y260" s="95">
        <v>67.46825088932016</v>
      </c>
      <c r="Z260" s="95">
        <v>67.375090848054072</v>
      </c>
      <c r="AA260" s="2"/>
    </row>
    <row r="261" spans="1:27" x14ac:dyDescent="0.3">
      <c r="A261" s="15"/>
      <c r="B261" s="15"/>
      <c r="C261" s="11" t="s">
        <v>397</v>
      </c>
      <c r="D261" s="11"/>
      <c r="E261" s="1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39">
        <v>63.381540840017649</v>
      </c>
      <c r="V261" s="39">
        <v>63.642363869618443</v>
      </c>
      <c r="W261" s="39">
        <v>59.17686522405905</v>
      </c>
      <c r="X261" s="39">
        <v>60.270654989774478</v>
      </c>
      <c r="Y261" s="95">
        <v>62.933243327757936</v>
      </c>
      <c r="Z261" s="95">
        <v>64.147026567865808</v>
      </c>
      <c r="AA261" s="2"/>
    </row>
    <row r="262" spans="1:27" x14ac:dyDescent="0.3">
      <c r="A262" s="15"/>
      <c r="B262" s="15"/>
      <c r="C262" s="11" t="s">
        <v>398</v>
      </c>
      <c r="D262" s="11"/>
      <c r="E262" s="1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39">
        <v>68.083760831978864</v>
      </c>
      <c r="V262" s="39">
        <v>68.668371432784667</v>
      </c>
      <c r="W262" s="39">
        <v>67.330632850810247</v>
      </c>
      <c r="X262" s="39">
        <v>67.997301287252668</v>
      </c>
      <c r="Y262" s="95">
        <v>70.436471731043326</v>
      </c>
      <c r="Z262" s="95">
        <v>71.671443952647465</v>
      </c>
      <c r="AA262" s="2"/>
    </row>
    <row r="263" spans="1:27" x14ac:dyDescent="0.3">
      <c r="A263" s="15"/>
      <c r="B263" s="15"/>
      <c r="C263" s="11" t="s">
        <v>399</v>
      </c>
      <c r="D263" s="11"/>
      <c r="E263" s="1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39">
        <v>67.696843622127659</v>
      </c>
      <c r="V263" s="39">
        <v>65.304801465738564</v>
      </c>
      <c r="W263" s="39">
        <v>61.353425662895589</v>
      </c>
      <c r="X263" s="39">
        <v>62.17940561808939</v>
      </c>
      <c r="Y263" s="95">
        <v>65.55650054353751</v>
      </c>
      <c r="Z263" s="95">
        <v>64.852463097001888</v>
      </c>
      <c r="AA263" s="2"/>
    </row>
    <row r="264" spans="1:27" x14ac:dyDescent="0.3">
      <c r="A264" s="15"/>
      <c r="B264" s="15"/>
      <c r="C264" s="11" t="s">
        <v>400</v>
      </c>
      <c r="D264" s="11"/>
      <c r="E264" s="1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39">
        <v>64.107823535093573</v>
      </c>
      <c r="V264" s="39">
        <v>65.053359614388214</v>
      </c>
      <c r="W264" s="39">
        <v>61.916382873343153</v>
      </c>
      <c r="X264" s="39">
        <v>61.517252888733566</v>
      </c>
      <c r="Y264" s="95">
        <v>64.217954700811703</v>
      </c>
      <c r="Z264" s="95">
        <v>65.980271394312368</v>
      </c>
      <c r="AA264" s="2"/>
    </row>
    <row r="265" spans="1:27" x14ac:dyDescent="0.3">
      <c r="A265" s="15"/>
      <c r="B265" s="15"/>
      <c r="C265" s="11" t="s">
        <v>401</v>
      </c>
      <c r="D265" s="11"/>
      <c r="E265" s="1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39">
        <v>69.655459243125534</v>
      </c>
      <c r="V265" s="39">
        <v>70.96992246495509</v>
      </c>
      <c r="W265" s="39">
        <v>69.740564682153888</v>
      </c>
      <c r="X265" s="39">
        <v>70.497585643005337</v>
      </c>
      <c r="Y265" s="95">
        <v>73.249268346078821</v>
      </c>
      <c r="Z265" s="95">
        <v>73.812055301834519</v>
      </c>
      <c r="AA265" s="2"/>
    </row>
    <row r="266" spans="1:27" x14ac:dyDescent="0.3">
      <c r="A266" s="15"/>
      <c r="B266" s="15"/>
      <c r="C266" s="11" t="s">
        <v>402</v>
      </c>
      <c r="D266" s="11"/>
      <c r="E266" s="1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39">
        <v>69.570205571359537</v>
      </c>
      <c r="V266" s="39">
        <v>65.13385314486591</v>
      </c>
      <c r="W266" s="39">
        <v>58.333607762810132</v>
      </c>
      <c r="X266" s="39">
        <v>63.260477463394814</v>
      </c>
      <c r="Y266" s="95">
        <v>65.220641738024639</v>
      </c>
      <c r="Z266" s="95">
        <v>65.814610310285886</v>
      </c>
      <c r="AA266" s="2"/>
    </row>
    <row r="267" spans="1:27" x14ac:dyDescent="0.3">
      <c r="A267" s="15"/>
      <c r="B267" s="15"/>
      <c r="C267" s="11" t="s">
        <v>403</v>
      </c>
      <c r="D267" s="11"/>
      <c r="E267" s="1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39">
        <v>62.573604360996839</v>
      </c>
      <c r="V267" s="39">
        <v>57.068989360322888</v>
      </c>
      <c r="W267" s="39">
        <v>54.285611908322565</v>
      </c>
      <c r="X267" s="39">
        <v>52.889143097441284</v>
      </c>
      <c r="Y267" s="95">
        <v>60.012071961976375</v>
      </c>
      <c r="Z267" s="95">
        <v>61.550126573703579</v>
      </c>
      <c r="AA267" s="2"/>
    </row>
    <row r="268" spans="1:27" x14ac:dyDescent="0.3">
      <c r="A268" s="15"/>
      <c r="B268" s="15"/>
      <c r="C268" s="47" t="s">
        <v>404</v>
      </c>
      <c r="D268" s="11"/>
      <c r="E268" s="1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39">
        <v>70.173587036929376</v>
      </c>
      <c r="V268" s="39">
        <v>72.277245249522764</v>
      </c>
      <c r="W268" s="39">
        <v>72.09424111626177</v>
      </c>
      <c r="X268" s="39">
        <v>73.359331496058275</v>
      </c>
      <c r="Y268" s="95">
        <v>75.491507928229112</v>
      </c>
      <c r="Z268" s="95">
        <v>75.329411753198642</v>
      </c>
      <c r="AA268" s="2"/>
    </row>
    <row r="269" spans="1:27" x14ac:dyDescent="0.3">
      <c r="A269" s="15"/>
      <c r="B269" s="15"/>
      <c r="C269" s="47" t="s">
        <v>409</v>
      </c>
      <c r="D269" s="11"/>
      <c r="E269" s="1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39">
        <v>64.408453609536267</v>
      </c>
      <c r="V269" s="39">
        <v>59.855886425242296</v>
      </c>
      <c r="W269" s="39">
        <v>53.702098814161445</v>
      </c>
      <c r="X269" s="39">
        <v>73.411448821851295</v>
      </c>
      <c r="Y269" s="95">
        <v>66.92505595180819</v>
      </c>
      <c r="Z269" s="95">
        <v>62.942937705299329</v>
      </c>
      <c r="AA269" s="2"/>
    </row>
    <row r="270" spans="1:27" x14ac:dyDescent="0.3">
      <c r="A270" s="15"/>
      <c r="B270" s="15"/>
      <c r="C270" s="47" t="s">
        <v>414</v>
      </c>
      <c r="D270" s="11"/>
      <c r="E270" s="1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39">
        <v>62.005836270730306</v>
      </c>
      <c r="V270" s="39">
        <v>60.406400033840221</v>
      </c>
      <c r="W270" s="39">
        <v>65.078635544506056</v>
      </c>
      <c r="X270" s="39">
        <v>62.031241948058636</v>
      </c>
      <c r="Y270" s="95">
        <v>64.782852245687437</v>
      </c>
      <c r="Z270" s="95">
        <v>70.609695275508116</v>
      </c>
      <c r="AA270" s="2"/>
    </row>
    <row r="271" spans="1:27" x14ac:dyDescent="0.3">
      <c r="A271" s="15"/>
      <c r="B271" s="15"/>
      <c r="C271" s="47" t="s">
        <v>405</v>
      </c>
      <c r="D271" s="11"/>
      <c r="E271" s="1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39">
        <v>69.951244857847783</v>
      </c>
      <c r="V271" s="39">
        <v>71.368250004045322</v>
      </c>
      <c r="W271" s="39">
        <v>70.166387176333274</v>
      </c>
      <c r="X271" s="39">
        <v>71.427550353629528</v>
      </c>
      <c r="Y271" s="95">
        <v>74.383642270732366</v>
      </c>
      <c r="Z271" s="95">
        <v>75.368396556035137</v>
      </c>
      <c r="AA271" s="2"/>
    </row>
    <row r="272" spans="1:27" x14ac:dyDescent="0.3">
      <c r="A272" s="15"/>
      <c r="B272" s="15"/>
      <c r="C272" s="47" t="s">
        <v>410</v>
      </c>
      <c r="D272" s="11"/>
      <c r="E272" s="1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39">
        <v>77.146565723565303</v>
      </c>
      <c r="V272" s="39">
        <v>64.010424512669076</v>
      </c>
      <c r="W272" s="39">
        <v>71.674161759313989</v>
      </c>
      <c r="X272" s="39">
        <v>63.825003251921729</v>
      </c>
      <c r="Y272" s="95">
        <v>64.739261600344804</v>
      </c>
      <c r="Z272" s="95">
        <v>69.832538115719359</v>
      </c>
      <c r="AA272" s="2"/>
    </row>
    <row r="273" spans="1:27" x14ac:dyDescent="0.3">
      <c r="A273" s="15"/>
      <c r="B273" s="15"/>
      <c r="C273" s="47" t="s">
        <v>415</v>
      </c>
      <c r="D273" s="11"/>
      <c r="E273" s="1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39">
        <v>63.641706423286969</v>
      </c>
      <c r="V273" s="39">
        <v>54.246387157481458</v>
      </c>
      <c r="W273" s="39">
        <v>50.556728919307247</v>
      </c>
      <c r="X273" s="39">
        <v>53.709022865181907</v>
      </c>
      <c r="Y273" s="95">
        <v>60.128461253733192</v>
      </c>
      <c r="Z273" s="95">
        <v>57.466928870349079</v>
      </c>
      <c r="AA273" s="2"/>
    </row>
    <row r="274" spans="1:27" x14ac:dyDescent="0.3">
      <c r="A274" s="15"/>
      <c r="B274" s="15"/>
      <c r="C274" s="47" t="s">
        <v>406</v>
      </c>
      <c r="D274" s="11"/>
      <c r="E274" s="1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39">
        <v>69.945567287478156</v>
      </c>
      <c r="V274" s="39">
        <v>71.181267155795453</v>
      </c>
      <c r="W274" s="39">
        <v>70.709264402939709</v>
      </c>
      <c r="X274" s="39">
        <v>69.936908693452054</v>
      </c>
      <c r="Y274" s="95">
        <v>71.779971828196139</v>
      </c>
      <c r="Z274" s="95">
        <v>71.890512265154854</v>
      </c>
      <c r="AA274" s="2"/>
    </row>
    <row r="275" spans="1:27" x14ac:dyDescent="0.3">
      <c r="A275" s="15"/>
      <c r="B275" s="15"/>
      <c r="C275" s="47" t="s">
        <v>411</v>
      </c>
      <c r="D275" s="11"/>
      <c r="E275" s="1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39">
        <v>77.624674295364272</v>
      </c>
      <c r="V275" s="39">
        <v>74.297594697870579</v>
      </c>
      <c r="W275" s="39">
        <v>58.915644230401718</v>
      </c>
      <c r="X275" s="39">
        <v>59.933214469191007</v>
      </c>
      <c r="Y275" s="95">
        <v>66.50527171037713</v>
      </c>
      <c r="Z275" s="95">
        <v>59.845093265585156</v>
      </c>
      <c r="AA275" s="2"/>
    </row>
    <row r="276" spans="1:27" x14ac:dyDescent="0.3">
      <c r="A276" s="15"/>
      <c r="B276" s="15"/>
      <c r="C276" s="47" t="s">
        <v>416</v>
      </c>
      <c r="D276" s="11"/>
      <c r="E276" s="1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39">
        <v>62.109251614730269</v>
      </c>
      <c r="V276" s="39">
        <v>56.047337048264481</v>
      </c>
      <c r="W276" s="39">
        <v>51.0000266851684</v>
      </c>
      <c r="X276" s="39">
        <v>43.457178477242849</v>
      </c>
      <c r="Y276" s="95">
        <v>57.0847947376961</v>
      </c>
      <c r="Z276" s="95">
        <v>57.744577566966157</v>
      </c>
      <c r="AA276" s="2"/>
    </row>
    <row r="277" spans="1:27" x14ac:dyDescent="0.3">
      <c r="A277" s="15"/>
      <c r="B277" s="15"/>
      <c r="C277" s="47" t="s">
        <v>407</v>
      </c>
      <c r="D277" s="11"/>
      <c r="E277" s="1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39">
        <v>65.338570024095034</v>
      </c>
      <c r="V277" s="39">
        <v>66.280168439031854</v>
      </c>
      <c r="W277" s="39">
        <v>64.469055555042559</v>
      </c>
      <c r="X277" s="39">
        <v>65.654280133561755</v>
      </c>
      <c r="Y277" s="95">
        <v>70.167429073191755</v>
      </c>
      <c r="Z277" s="95">
        <v>72.628810309620576</v>
      </c>
      <c r="AA277" s="2"/>
    </row>
    <row r="278" spans="1:27" x14ac:dyDescent="0.3">
      <c r="A278" s="15"/>
      <c r="B278" s="15"/>
      <c r="C278" s="47" t="s">
        <v>412</v>
      </c>
      <c r="D278" s="11"/>
      <c r="E278" s="1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39">
        <v>63.016977749657308</v>
      </c>
      <c r="V278" s="39">
        <v>61.422731743299721</v>
      </c>
      <c r="W278" s="39">
        <v>46.70587669674191</v>
      </c>
      <c r="X278" s="39">
        <v>50.554689270970009</v>
      </c>
      <c r="Y278" s="95">
        <v>69.754530635727292</v>
      </c>
      <c r="Z278" s="95">
        <v>74.708364180005603</v>
      </c>
      <c r="AA278" s="2"/>
    </row>
    <row r="279" spans="1:27" x14ac:dyDescent="0.3">
      <c r="A279" s="15"/>
      <c r="B279" s="15"/>
      <c r="C279" s="47" t="s">
        <v>417</v>
      </c>
      <c r="D279" s="11"/>
      <c r="E279" s="1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39">
        <v>62.130073386251297</v>
      </c>
      <c r="V279" s="39">
        <v>59.805521498330052</v>
      </c>
      <c r="W279" s="39">
        <v>50.340769541843997</v>
      </c>
      <c r="X279" s="39">
        <v>53.550039979765316</v>
      </c>
      <c r="Y279" s="95">
        <v>63.039288063633045</v>
      </c>
      <c r="Z279" s="95">
        <v>68.766594786486522</v>
      </c>
      <c r="AA279" s="2"/>
    </row>
    <row r="280" spans="1:27" x14ac:dyDescent="0.3">
      <c r="A280" s="15"/>
      <c r="B280" s="15"/>
      <c r="C280" s="47" t="s">
        <v>408</v>
      </c>
      <c r="D280" s="11"/>
      <c r="E280" s="1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39">
        <v>72.530275959017104</v>
      </c>
      <c r="V280" s="39">
        <v>72.559307208170651</v>
      </c>
      <c r="W280" s="39">
        <v>68.371438601496649</v>
      </c>
      <c r="X280" s="39">
        <v>68.748370255377253</v>
      </c>
      <c r="Y280" s="95">
        <v>71.801208984215691</v>
      </c>
      <c r="Z280" s="95">
        <v>71.257749223344092</v>
      </c>
      <c r="AA280" s="2"/>
    </row>
    <row r="281" spans="1:27" x14ac:dyDescent="0.3">
      <c r="A281" s="15"/>
      <c r="B281" s="15"/>
      <c r="C281" s="47" t="s">
        <v>413</v>
      </c>
      <c r="D281" s="11"/>
      <c r="E281" s="1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39">
        <v>55.412695677531346</v>
      </c>
      <c r="V281" s="39">
        <v>63.933620383603539</v>
      </c>
      <c r="W281" s="39">
        <v>54.268840107733197</v>
      </c>
      <c r="X281" s="39">
        <v>66.642813400948171</v>
      </c>
      <c r="Y281" s="95">
        <v>56.425111343755006</v>
      </c>
      <c r="Z281" s="95">
        <v>68.985496269928433</v>
      </c>
      <c r="AA281" s="2"/>
    </row>
    <row r="282" spans="1:27" x14ac:dyDescent="0.3">
      <c r="A282" s="15"/>
      <c r="B282" s="15"/>
      <c r="C282" s="47" t="s">
        <v>418</v>
      </c>
      <c r="D282" s="11"/>
      <c r="E282" s="1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39">
        <v>61.388517658961426</v>
      </c>
      <c r="V282" s="39">
        <v>61.071866446167874</v>
      </c>
      <c r="W282" s="39">
        <v>60.034951022580238</v>
      </c>
      <c r="X282" s="39">
        <v>52.755788335130006</v>
      </c>
      <c r="Y282" s="95">
        <v>52.114000797208405</v>
      </c>
      <c r="Z282" s="95">
        <v>55.203650928891115</v>
      </c>
      <c r="AA282" s="2"/>
    </row>
    <row r="283" spans="1:27" x14ac:dyDescent="0.3">
      <c r="A283" t="str">
        <f>IF(B283=C283,B283,A257)</f>
        <v>8.6.1 Giovani che non lavorano e non studiano (NEET) (15-29 anni)</v>
      </c>
      <c r="B283" t="str">
        <f t="shared" si="9"/>
        <v>8.6.1 Giovani che non lavorano e non studiano (NEET) (15-29 anni)</v>
      </c>
      <c r="C283" s="17" t="s">
        <v>42</v>
      </c>
      <c r="D283" s="22" t="s">
        <v>226</v>
      </c>
      <c r="E283" s="17"/>
      <c r="F283" s="106" t="s">
        <v>11</v>
      </c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37"/>
      <c r="Z283" s="125"/>
      <c r="AA283" s="16"/>
    </row>
    <row r="284" spans="1:27" x14ac:dyDescent="0.3">
      <c r="A284" t="str">
        <f t="shared" si="10"/>
        <v>8.6.1 Giovani che non lavorano e non studiano (NEET) (15-29 anni)</v>
      </c>
      <c r="B284" t="str">
        <f t="shared" si="9"/>
        <v/>
      </c>
      <c r="C284" s="22" t="s">
        <v>3</v>
      </c>
      <c r="D284" s="22"/>
      <c r="E284" s="22"/>
      <c r="F284" s="16"/>
      <c r="G284" s="16">
        <v>19.600000000000001</v>
      </c>
      <c r="H284" s="16">
        <v>20</v>
      </c>
      <c r="I284" s="16">
        <v>19.2</v>
      </c>
      <c r="J284" s="16">
        <v>18.8</v>
      </c>
      <c r="K284" s="16">
        <v>19.3</v>
      </c>
      <c r="L284" s="16">
        <v>20.5</v>
      </c>
      <c r="M284" s="16">
        <v>22</v>
      </c>
      <c r="N284" s="16">
        <v>22.5</v>
      </c>
      <c r="O284" s="16">
        <v>23.8</v>
      </c>
      <c r="P284" s="16">
        <v>26</v>
      </c>
      <c r="Q284" s="16">
        <v>26.2</v>
      </c>
      <c r="R284" s="16">
        <v>25.7</v>
      </c>
      <c r="S284" s="16">
        <v>24.3</v>
      </c>
      <c r="T284" s="16">
        <v>24.1</v>
      </c>
      <c r="U284" s="16">
        <v>23.4</v>
      </c>
      <c r="V284" s="16">
        <v>22.2</v>
      </c>
      <c r="W284" s="16">
        <v>23.7</v>
      </c>
      <c r="X284" s="16">
        <v>23.1</v>
      </c>
      <c r="Y284" s="37">
        <v>19</v>
      </c>
      <c r="Z284" s="37">
        <v>16</v>
      </c>
      <c r="AA284" s="16"/>
    </row>
    <row r="285" spans="1:27" x14ac:dyDescent="0.3">
      <c r="A285" t="str">
        <f t="shared" si="10"/>
        <v>8.6.1 Giovani che non lavorano e non studiano (NEET) (15-29 anni)</v>
      </c>
      <c r="B285" t="str">
        <f t="shared" si="9"/>
        <v/>
      </c>
      <c r="C285" s="22" t="s">
        <v>4</v>
      </c>
      <c r="D285" s="22"/>
      <c r="E285" s="22"/>
      <c r="F285" s="16"/>
      <c r="G285" s="16">
        <v>14.9</v>
      </c>
      <c r="H285" s="16">
        <v>15.4</v>
      </c>
      <c r="I285" s="16">
        <v>14.7</v>
      </c>
      <c r="J285" s="16">
        <v>13.8</v>
      </c>
      <c r="K285" s="16">
        <v>13.9</v>
      </c>
      <c r="L285" s="16">
        <v>15.1</v>
      </c>
      <c r="M285" s="16">
        <v>16.899999999999999</v>
      </c>
      <c r="N285" s="16">
        <v>18.600000000000001</v>
      </c>
      <c r="O285" s="16">
        <v>19.7</v>
      </c>
      <c r="P285" s="16">
        <v>21.5</v>
      </c>
      <c r="Q285" s="16">
        <v>22.5</v>
      </c>
      <c r="R285" s="16">
        <v>21.5</v>
      </c>
      <c r="S285" s="16">
        <v>20.399999999999999</v>
      </c>
      <c r="T285" s="16">
        <v>19.7</v>
      </c>
      <c r="U285" s="16">
        <v>19.600000000000001</v>
      </c>
      <c r="V285" s="16">
        <v>18.100000000000001</v>
      </c>
      <c r="W285" s="16">
        <v>20.2</v>
      </c>
      <c r="X285" s="16">
        <v>19.600000000000001</v>
      </c>
      <c r="Y285" s="37">
        <v>15.3</v>
      </c>
      <c r="Z285" s="37">
        <v>12</v>
      </c>
      <c r="AA285" s="16"/>
    </row>
    <row r="286" spans="1:27" x14ac:dyDescent="0.3">
      <c r="A286" t="str">
        <f t="shared" si="10"/>
        <v>8.6.1 Giovani che non lavorano e non studiano (NEET) (15-29 anni)</v>
      </c>
      <c r="B286" t="str">
        <f t="shared" si="9"/>
        <v/>
      </c>
      <c r="C286" s="22" t="s">
        <v>5</v>
      </c>
      <c r="D286" s="22"/>
      <c r="E286" s="22"/>
      <c r="F286" s="16"/>
      <c r="G286" s="16">
        <v>12.7</v>
      </c>
      <c r="H286" s="16">
        <v>13.6</v>
      </c>
      <c r="I286" s="16">
        <v>12</v>
      </c>
      <c r="J286" s="16">
        <v>11.4</v>
      </c>
      <c r="K286" s="16">
        <v>13.2</v>
      </c>
      <c r="L286" s="16">
        <v>16.100000000000001</v>
      </c>
      <c r="M286" s="16">
        <v>13.9</v>
      </c>
      <c r="N286" s="16">
        <v>15.4</v>
      </c>
      <c r="O286" s="16">
        <v>17.600000000000001</v>
      </c>
      <c r="P286" s="16">
        <v>20.2</v>
      </c>
      <c r="Q286" s="16">
        <v>20.3</v>
      </c>
      <c r="R286" s="16">
        <v>19.8</v>
      </c>
      <c r="S286" s="16">
        <v>19.2</v>
      </c>
      <c r="T286" s="16">
        <v>19</v>
      </c>
      <c r="U286" s="16">
        <v>16.600000000000001</v>
      </c>
      <c r="V286" s="16">
        <v>15.3</v>
      </c>
      <c r="W286" s="16">
        <v>17.899999999999999</v>
      </c>
      <c r="X286" s="16">
        <v>16</v>
      </c>
      <c r="Y286" s="37">
        <v>13.1</v>
      </c>
      <c r="Z286" s="37">
        <v>11</v>
      </c>
      <c r="AA286" s="16"/>
    </row>
    <row r="287" spans="1:27" x14ac:dyDescent="0.3">
      <c r="A287" s="15" t="str">
        <f t="shared" si="10"/>
        <v>9.1.2.a Volumi trasportati di merci, per modalità di trasporto</v>
      </c>
      <c r="B287" s="15" t="str">
        <f t="shared" ref="B287:B292" si="11">IF(FALSE=OR(C287="Italia",C287="Centro",C287="Regione Marche"),C287,"")</f>
        <v>9.1.2.a Volumi trasportati di merci, per modalità di trasporto</v>
      </c>
      <c r="C287" s="4" t="s">
        <v>12</v>
      </c>
      <c r="D287" s="11" t="s">
        <v>226</v>
      </c>
      <c r="E287" s="4"/>
      <c r="F287" s="2" t="s">
        <v>116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5"/>
      <c r="Z287" s="35"/>
      <c r="AA287" s="2"/>
    </row>
    <row r="288" spans="1:27" x14ac:dyDescent="0.3">
      <c r="A288" s="15" t="str">
        <f t="shared" si="10"/>
        <v>9.1.2.a Volumi trasportati di merci, per modalità di trasporto</v>
      </c>
      <c r="B288" s="15" t="str">
        <f t="shared" si="11"/>
        <v/>
      </c>
      <c r="C288" s="11" t="s">
        <v>3</v>
      </c>
      <c r="D288" s="11"/>
      <c r="E288" s="11"/>
      <c r="F288" s="2"/>
      <c r="G288" s="2"/>
      <c r="H288" s="2"/>
      <c r="I288" s="2"/>
      <c r="J288" s="2"/>
      <c r="K288" s="2"/>
      <c r="L288" s="2"/>
      <c r="M288" s="2"/>
      <c r="N288" s="2">
        <v>1932535</v>
      </c>
      <c r="O288" s="2">
        <v>1687489</v>
      </c>
      <c r="P288" s="2">
        <v>1569769</v>
      </c>
      <c r="Q288" s="2">
        <v>1497971</v>
      </c>
      <c r="R288" s="2">
        <v>1508239</v>
      </c>
      <c r="S288" s="2">
        <v>1457469</v>
      </c>
      <c r="T288" s="2">
        <v>1456003</v>
      </c>
      <c r="U288" s="2">
        <v>1520981</v>
      </c>
      <c r="V288" s="2">
        <v>1582307</v>
      </c>
      <c r="W288" s="2">
        <v>1494301</v>
      </c>
      <c r="X288" s="2">
        <v>1593953</v>
      </c>
      <c r="Y288" s="35">
        <v>1630969</v>
      </c>
      <c r="Z288" s="35"/>
      <c r="AA288" s="2"/>
    </row>
    <row r="289" spans="1:27" x14ac:dyDescent="0.3">
      <c r="A289" s="15" t="str">
        <f t="shared" si="10"/>
        <v>9.1.2.a Volumi trasportati di merci, per modalità di trasporto</v>
      </c>
      <c r="B289" s="15" t="str">
        <f t="shared" si="11"/>
        <v/>
      </c>
      <c r="C289" s="11" t="s">
        <v>4</v>
      </c>
      <c r="D289" s="11"/>
      <c r="E289" s="1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5"/>
      <c r="Z289" s="35"/>
      <c r="AA289" s="2"/>
    </row>
    <row r="290" spans="1:27" x14ac:dyDescent="0.3">
      <c r="A290" s="15" t="str">
        <f t="shared" si="10"/>
        <v>9.1.2.a Volumi trasportati di merci, per modalità di trasporto</v>
      </c>
      <c r="B290" s="15" t="str">
        <f t="shared" si="11"/>
        <v/>
      </c>
      <c r="C290" s="11" t="s">
        <v>5</v>
      </c>
      <c r="D290" s="11"/>
      <c r="E290" s="1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5"/>
      <c r="Z290" s="35"/>
      <c r="AA290" s="2"/>
    </row>
    <row r="291" spans="1:27" x14ac:dyDescent="0.3">
      <c r="A291" s="15"/>
      <c r="B291" s="15" t="str">
        <f t="shared" si="11"/>
        <v>Trasporto aereo*</v>
      </c>
      <c r="C291" s="47" t="s">
        <v>115</v>
      </c>
      <c r="D291" s="47"/>
      <c r="E291" s="47"/>
      <c r="F291" s="2"/>
      <c r="G291" s="2"/>
      <c r="H291" s="2"/>
      <c r="I291" s="2"/>
      <c r="J291" s="2"/>
      <c r="K291" s="2"/>
      <c r="L291" s="2"/>
      <c r="M291" s="2"/>
      <c r="N291" s="2"/>
      <c r="O291" s="2">
        <v>6864</v>
      </c>
      <c r="P291" s="2">
        <v>6655</v>
      </c>
      <c r="Q291" s="2">
        <v>6989</v>
      </c>
      <c r="R291" s="2">
        <v>6712</v>
      </c>
      <c r="S291" s="2">
        <v>6072</v>
      </c>
      <c r="T291" s="2">
        <v>6422</v>
      </c>
      <c r="U291" s="2">
        <v>6618</v>
      </c>
      <c r="V291" s="2">
        <v>6943</v>
      </c>
      <c r="W291" s="2">
        <v>5570</v>
      </c>
      <c r="X291" s="2">
        <v>6893</v>
      </c>
      <c r="Y291" s="35">
        <v>7602</v>
      </c>
      <c r="Z291" s="35">
        <v>6965</v>
      </c>
      <c r="AA291" s="2"/>
    </row>
    <row r="292" spans="1:27" ht="28.8" x14ac:dyDescent="0.3">
      <c r="A292" s="15"/>
      <c r="B292" s="15" t="str">
        <f t="shared" si="11"/>
        <v>Trasporto marittimo totale porto Ancona + Falconara Marittima - merce sbarcata</v>
      </c>
      <c r="C292" s="47" t="s">
        <v>118</v>
      </c>
      <c r="D292" s="47"/>
      <c r="E292" s="47"/>
      <c r="F292" s="2"/>
      <c r="G292" s="2"/>
      <c r="H292" s="2"/>
      <c r="I292" s="2"/>
      <c r="J292" s="2"/>
      <c r="K292" s="2"/>
      <c r="L292" s="2"/>
      <c r="M292" s="2"/>
      <c r="N292" s="2"/>
      <c r="O292" s="2">
        <v>5311</v>
      </c>
      <c r="P292" s="2">
        <v>4668</v>
      </c>
      <c r="Q292" s="2">
        <v>5852</v>
      </c>
      <c r="R292" s="2">
        <v>5660</v>
      </c>
      <c r="S292" s="2">
        <v>5847</v>
      </c>
      <c r="T292" s="2">
        <v>5729</v>
      </c>
      <c r="U292" s="2">
        <v>6273</v>
      </c>
      <c r="V292" s="2">
        <v>6020</v>
      </c>
      <c r="W292" s="2">
        <v>4357</v>
      </c>
      <c r="X292" s="2">
        <v>6045</v>
      </c>
      <c r="Y292" s="35">
        <v>6021</v>
      </c>
      <c r="Z292" s="35"/>
      <c r="AA292" s="2"/>
    </row>
    <row r="293" spans="1:27" ht="28.8" x14ac:dyDescent="0.3">
      <c r="A293" s="15"/>
      <c r="B293" s="15"/>
      <c r="C293" s="47" t="s">
        <v>117</v>
      </c>
      <c r="D293" s="47"/>
      <c r="E293" s="47"/>
      <c r="F293" s="2"/>
      <c r="G293" s="2"/>
      <c r="H293" s="2"/>
      <c r="I293" s="2"/>
      <c r="J293" s="2"/>
      <c r="K293" s="2"/>
      <c r="L293" s="2"/>
      <c r="M293" s="2"/>
      <c r="N293" s="2"/>
      <c r="O293" s="2">
        <v>3004</v>
      </c>
      <c r="P293" s="2">
        <v>2528</v>
      </c>
      <c r="Q293" s="2">
        <v>3383</v>
      </c>
      <c r="R293" s="2">
        <v>3973</v>
      </c>
      <c r="S293" s="2">
        <v>4115</v>
      </c>
      <c r="T293" s="2">
        <v>4190</v>
      </c>
      <c r="U293" s="2">
        <v>4539</v>
      </c>
      <c r="V293" s="2">
        <v>4271</v>
      </c>
      <c r="W293" s="2">
        <v>3737</v>
      </c>
      <c r="X293" s="2">
        <v>4244</v>
      </c>
      <c r="Y293" s="35">
        <v>3991</v>
      </c>
      <c r="Z293" s="35"/>
      <c r="AA293" s="2"/>
    </row>
    <row r="294" spans="1:27" x14ac:dyDescent="0.3">
      <c r="A294"/>
      <c r="B294"/>
      <c r="C294" s="17" t="s">
        <v>157</v>
      </c>
      <c r="D294" s="22" t="s">
        <v>226</v>
      </c>
      <c r="E294" s="46"/>
      <c r="F294" s="20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37"/>
      <c r="Z294" s="37"/>
      <c r="AA294" s="16"/>
    </row>
    <row r="295" spans="1:27" x14ac:dyDescent="0.3">
      <c r="A295"/>
      <c r="B295"/>
      <c r="C295" s="22" t="s">
        <v>3</v>
      </c>
      <c r="D295" s="22"/>
      <c r="E295" s="46"/>
      <c r="F295" s="20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37"/>
      <c r="Z295" s="37"/>
      <c r="AA295" s="16"/>
    </row>
    <row r="296" spans="1:27" x14ac:dyDescent="0.3">
      <c r="A296"/>
      <c r="B296"/>
      <c r="C296" s="46" t="s">
        <v>159</v>
      </c>
      <c r="D296" s="46"/>
      <c r="E296" s="46"/>
      <c r="F296" s="16" t="s">
        <v>158</v>
      </c>
      <c r="G296" s="16"/>
      <c r="H296" s="16"/>
      <c r="I296" s="16"/>
      <c r="J296" s="16"/>
      <c r="K296" s="16"/>
      <c r="L296" s="16"/>
      <c r="M296" s="16">
        <v>838892</v>
      </c>
      <c r="N296" s="16">
        <v>847273</v>
      </c>
      <c r="O296" s="16">
        <v>854836</v>
      </c>
      <c r="P296" s="16">
        <v>854756</v>
      </c>
      <c r="Q296" s="16">
        <v>864123</v>
      </c>
      <c r="R296" s="16">
        <v>872623</v>
      </c>
      <c r="S296" s="16">
        <v>869199</v>
      </c>
      <c r="T296" s="16">
        <v>864570</v>
      </c>
      <c r="U296" s="16">
        <v>882243</v>
      </c>
      <c r="V296" s="16">
        <v>898472</v>
      </c>
      <c r="W296" s="16">
        <v>389883</v>
      </c>
      <c r="X296" s="16">
        <v>491782</v>
      </c>
      <c r="Y296" s="37">
        <v>693604</v>
      </c>
      <c r="Z296" s="37"/>
      <c r="AA296" s="16"/>
    </row>
    <row r="297" spans="1:27" x14ac:dyDescent="0.3">
      <c r="A297"/>
      <c r="B297"/>
      <c r="C297" s="46" t="s">
        <v>160</v>
      </c>
      <c r="D297" s="46"/>
      <c r="E297" s="46"/>
      <c r="F297" s="16" t="s">
        <v>158</v>
      </c>
      <c r="G297" s="16"/>
      <c r="H297" s="16"/>
      <c r="I297" s="16"/>
      <c r="J297" s="16"/>
      <c r="K297" s="16"/>
      <c r="L297" s="16"/>
      <c r="M297" s="16">
        <v>138857</v>
      </c>
      <c r="N297" s="16">
        <v>148015</v>
      </c>
      <c r="O297" s="16">
        <v>146087</v>
      </c>
      <c r="P297" s="16">
        <v>143572</v>
      </c>
      <c r="Q297" s="16">
        <v>150389</v>
      </c>
      <c r="R297" s="16">
        <v>157212</v>
      </c>
      <c r="S297" s="16">
        <v>164679</v>
      </c>
      <c r="T297" s="16">
        <v>175054</v>
      </c>
      <c r="U297" s="16">
        <v>185120</v>
      </c>
      <c r="V297" s="16">
        <v>192908</v>
      </c>
      <c r="W297" s="16">
        <v>52839</v>
      </c>
      <c r="X297" s="16">
        <v>80552</v>
      </c>
      <c r="Y297" s="37">
        <v>164322</v>
      </c>
      <c r="Z297" s="37">
        <v>196753</v>
      </c>
      <c r="AA297" s="16"/>
    </row>
    <row r="298" spans="1:27" x14ac:dyDescent="0.3">
      <c r="A298"/>
      <c r="B298"/>
      <c r="C298" s="46" t="s">
        <v>161</v>
      </c>
      <c r="D298" s="46"/>
      <c r="E298" s="46"/>
      <c r="F298" s="16" t="s">
        <v>158</v>
      </c>
      <c r="G298" s="16"/>
      <c r="H298" s="16"/>
      <c r="I298" s="16"/>
      <c r="J298" s="16"/>
      <c r="K298" s="16"/>
      <c r="L298" s="16"/>
      <c r="M298" s="16">
        <v>87658</v>
      </c>
      <c r="N298" s="16">
        <v>81895</v>
      </c>
      <c r="O298" s="16">
        <v>76735</v>
      </c>
      <c r="P298" s="16">
        <v>73238</v>
      </c>
      <c r="Q298" s="16">
        <v>72225</v>
      </c>
      <c r="R298" s="16">
        <v>70268</v>
      </c>
      <c r="S298" s="16">
        <v>67273</v>
      </c>
      <c r="T298" s="16">
        <v>73876</v>
      </c>
      <c r="U298" s="16">
        <v>85382</v>
      </c>
      <c r="V298" s="16">
        <v>86530</v>
      </c>
      <c r="W298" s="16">
        <v>55147</v>
      </c>
      <c r="X298" s="16">
        <v>57916</v>
      </c>
      <c r="Y298" s="37">
        <v>71037</v>
      </c>
      <c r="Z298" s="37"/>
      <c r="AA298" s="16"/>
    </row>
    <row r="299" spans="1:27" x14ac:dyDescent="0.3">
      <c r="A299"/>
      <c r="B299"/>
      <c r="C299" s="22" t="s">
        <v>4</v>
      </c>
      <c r="D299" s="22"/>
      <c r="E299" s="4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37"/>
      <c r="Z299" s="37"/>
      <c r="AA299" s="16"/>
    </row>
    <row r="300" spans="1:27" x14ac:dyDescent="0.3">
      <c r="A300"/>
      <c r="B300"/>
      <c r="C300" s="22" t="s">
        <v>5</v>
      </c>
      <c r="D300" s="22"/>
      <c r="E300" s="46"/>
      <c r="F300" s="20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37"/>
      <c r="Z300" s="37"/>
      <c r="AA300" s="16"/>
    </row>
    <row r="301" spans="1:27" s="130" customFormat="1" x14ac:dyDescent="0.3">
      <c r="A301" s="69"/>
      <c r="B301" s="69"/>
      <c r="C301" s="72" t="s">
        <v>160</v>
      </c>
      <c r="D301" s="72"/>
      <c r="E301" s="70"/>
      <c r="F301" s="16" t="s">
        <v>162</v>
      </c>
      <c r="G301" s="44" t="s">
        <v>163</v>
      </c>
      <c r="H301" s="44" t="s">
        <v>164</v>
      </c>
      <c r="I301" s="44" t="s">
        <v>165</v>
      </c>
      <c r="J301" s="44" t="s">
        <v>166</v>
      </c>
      <c r="K301" s="44" t="s">
        <v>167</v>
      </c>
      <c r="L301" s="44" t="s">
        <v>168</v>
      </c>
      <c r="M301" s="44" t="s">
        <v>169</v>
      </c>
      <c r="N301" s="44" t="s">
        <v>170</v>
      </c>
      <c r="O301" s="44" t="s">
        <v>171</v>
      </c>
      <c r="P301" s="44" t="s">
        <v>172</v>
      </c>
      <c r="Q301" s="44" t="s">
        <v>173</v>
      </c>
      <c r="R301" s="44" t="s">
        <v>174</v>
      </c>
      <c r="S301" s="44" t="s">
        <v>175</v>
      </c>
      <c r="T301" s="44" t="s">
        <v>176</v>
      </c>
      <c r="U301" s="44" t="s">
        <v>177</v>
      </c>
      <c r="V301" s="44" t="s">
        <v>178</v>
      </c>
      <c r="W301" s="44" t="s">
        <v>179</v>
      </c>
      <c r="X301" s="44" t="s">
        <v>180</v>
      </c>
      <c r="Y301" s="76" t="s">
        <v>181</v>
      </c>
      <c r="Z301" s="71">
        <v>514032</v>
      </c>
      <c r="AA301" s="45"/>
    </row>
    <row r="302" spans="1:27" s="130" customFormat="1" x14ac:dyDescent="0.3">
      <c r="A302" s="69"/>
      <c r="B302" s="69"/>
      <c r="C302" s="72" t="s">
        <v>182</v>
      </c>
      <c r="D302" s="72"/>
      <c r="E302" s="70"/>
      <c r="F302" s="73" t="s">
        <v>158</v>
      </c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>
        <v>1052</v>
      </c>
      <c r="R302" s="45">
        <v>979</v>
      </c>
      <c r="S302" s="45">
        <v>963</v>
      </c>
      <c r="T302" s="45">
        <v>1046</v>
      </c>
      <c r="U302" s="45">
        <v>1097</v>
      </c>
      <c r="V302" s="45">
        <v>1108</v>
      </c>
      <c r="W302" s="45">
        <v>335</v>
      </c>
      <c r="X302" s="45">
        <v>708</v>
      </c>
      <c r="Y302" s="71">
        <v>892</v>
      </c>
      <c r="Z302" s="71"/>
      <c r="AA302" s="45"/>
    </row>
    <row r="303" spans="1:27" x14ac:dyDescent="0.3">
      <c r="A303" s="2"/>
      <c r="B303" s="35"/>
      <c r="C303" s="4" t="s">
        <v>119</v>
      </c>
      <c r="D303" s="11" t="s">
        <v>227</v>
      </c>
      <c r="E303" s="4"/>
      <c r="F303" s="2" t="s">
        <v>120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5"/>
      <c r="Z303" s="35"/>
      <c r="AA303" s="2"/>
    </row>
    <row r="304" spans="1:27" x14ac:dyDescent="0.3">
      <c r="A304" s="2"/>
      <c r="B304" s="35"/>
      <c r="C304" s="11" t="s">
        <v>3</v>
      </c>
      <c r="D304" s="11"/>
      <c r="E304" s="11"/>
      <c r="F304" s="2"/>
      <c r="G304" s="2"/>
      <c r="H304" s="2"/>
      <c r="I304" s="2"/>
      <c r="J304" s="2"/>
      <c r="K304" s="2"/>
      <c r="L304" s="2"/>
      <c r="M304" s="2">
        <v>3.4</v>
      </c>
      <c r="N304" s="2" t="s">
        <v>67</v>
      </c>
      <c r="O304" s="2" t="s">
        <v>67</v>
      </c>
      <c r="P304" s="2" t="s">
        <v>67</v>
      </c>
      <c r="Q304" s="2" t="s">
        <v>67</v>
      </c>
      <c r="R304" s="2" t="s">
        <v>67</v>
      </c>
      <c r="S304" s="2" t="s">
        <v>67</v>
      </c>
      <c r="T304" s="2" t="s">
        <v>67</v>
      </c>
      <c r="U304" s="2">
        <v>3.3</v>
      </c>
      <c r="V304" s="2"/>
      <c r="W304" s="2"/>
      <c r="X304" s="2">
        <v>3.4</v>
      </c>
      <c r="Y304" s="35"/>
      <c r="Z304" s="35"/>
      <c r="AA304" s="2"/>
    </row>
    <row r="305" spans="1:27" x14ac:dyDescent="0.3">
      <c r="A305" s="2"/>
      <c r="B305" s="35"/>
      <c r="C305" s="11" t="s">
        <v>4</v>
      </c>
      <c r="D305" s="11"/>
      <c r="E305" s="11"/>
      <c r="F305" s="2"/>
      <c r="G305" s="2"/>
      <c r="H305" s="2"/>
      <c r="I305" s="2"/>
      <c r="J305" s="2"/>
      <c r="K305" s="2"/>
      <c r="L305" s="2"/>
      <c r="M305" s="2">
        <v>3.2</v>
      </c>
      <c r="N305" s="2" t="s">
        <v>67</v>
      </c>
      <c r="O305" s="2" t="s">
        <v>67</v>
      </c>
      <c r="P305" s="2" t="s">
        <v>67</v>
      </c>
      <c r="Q305" s="2" t="s">
        <v>67</v>
      </c>
      <c r="R305" s="2" t="s">
        <v>67</v>
      </c>
      <c r="S305" s="2" t="s">
        <v>67</v>
      </c>
      <c r="T305" s="2" t="s">
        <v>67</v>
      </c>
      <c r="U305" s="2">
        <v>3.2</v>
      </c>
      <c r="V305" s="2"/>
      <c r="W305" s="2"/>
      <c r="X305" s="2"/>
      <c r="Y305" s="35"/>
      <c r="Z305" s="35"/>
      <c r="AA305" s="2"/>
    </row>
    <row r="306" spans="1:27" x14ac:dyDescent="0.3">
      <c r="A306" s="3"/>
      <c r="B306" s="56"/>
      <c r="C306" s="11" t="s">
        <v>5</v>
      </c>
      <c r="D306" s="11"/>
      <c r="E306" s="1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5">
        <v>2.6</v>
      </c>
      <c r="Z306" s="35">
        <v>2.6</v>
      </c>
      <c r="AA306" s="2">
        <v>2.5</v>
      </c>
    </row>
    <row r="307" spans="1:27" x14ac:dyDescent="0.3">
      <c r="A307" s="16" t="str">
        <f>IF(B307=C307,B307,A290)</f>
        <v>9.1.2.c - Chilometri di rete ferroviaria per 10.000 ettari</v>
      </c>
      <c r="B307" s="37" t="str">
        <f t="shared" ref="B307:B334" si="12">IF(FALSE=OR(C307="Italia",C307="Centro",C307="Regione Marche"),C307,"")</f>
        <v>9.1.2.c - Chilometri di rete ferroviaria per 10.000 ettari</v>
      </c>
      <c r="C307" s="17" t="s">
        <v>15</v>
      </c>
      <c r="D307" s="22" t="s">
        <v>227</v>
      </c>
      <c r="E307" s="17"/>
      <c r="F307" s="16" t="s">
        <v>120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37"/>
      <c r="Z307" s="37"/>
      <c r="AA307" s="16"/>
    </row>
    <row r="308" spans="1:27" x14ac:dyDescent="0.3">
      <c r="A308" s="16" t="str">
        <f t="shared" ref="A308:A350" si="13">IF(B308=C308,B308,A307)</f>
        <v>9.1.2.c - Chilometri di rete ferroviaria per 10.000 ettari</v>
      </c>
      <c r="B308" s="37" t="str">
        <f t="shared" si="12"/>
        <v/>
      </c>
      <c r="C308" s="22" t="s">
        <v>3</v>
      </c>
      <c r="D308" s="22"/>
      <c r="E308" s="22"/>
      <c r="F308" s="16"/>
      <c r="G308" s="16"/>
      <c r="H308" s="16"/>
      <c r="I308" s="16"/>
      <c r="J308" s="16"/>
      <c r="K308" s="16"/>
      <c r="L308" s="16"/>
      <c r="M308" s="16">
        <v>6.6</v>
      </c>
      <c r="N308" s="16"/>
      <c r="O308" s="16"/>
      <c r="P308" s="16"/>
      <c r="Q308" s="16"/>
      <c r="R308" s="16"/>
      <c r="S308" s="16"/>
      <c r="T308" s="16"/>
      <c r="U308" s="16">
        <v>6.7</v>
      </c>
      <c r="V308" s="16"/>
      <c r="W308" s="16"/>
      <c r="X308" s="16"/>
      <c r="Y308" s="37"/>
      <c r="Z308" s="37"/>
      <c r="AA308" s="16"/>
    </row>
    <row r="309" spans="1:27" x14ac:dyDescent="0.3">
      <c r="A309" s="16" t="str">
        <f t="shared" si="13"/>
        <v>9.1.2.c - Chilometri di rete ferroviaria per 10.000 ettari</v>
      </c>
      <c r="B309" s="37" t="str">
        <f t="shared" si="12"/>
        <v/>
      </c>
      <c r="C309" s="22" t="s">
        <v>4</v>
      </c>
      <c r="D309" s="22"/>
      <c r="E309" s="22"/>
      <c r="F309" s="16"/>
      <c r="G309" s="16"/>
      <c r="H309" s="16"/>
      <c r="I309" s="16"/>
      <c r="J309" s="16"/>
      <c r="K309" s="16"/>
      <c r="L309" s="16"/>
      <c r="M309" s="16">
        <v>6.4</v>
      </c>
      <c r="N309" s="16"/>
      <c r="O309" s="16"/>
      <c r="P309" s="16"/>
      <c r="Q309" s="16"/>
      <c r="R309" s="16"/>
      <c r="S309" s="16"/>
      <c r="T309" s="16"/>
      <c r="U309" s="16">
        <v>6.6</v>
      </c>
      <c r="V309" s="16"/>
      <c r="W309" s="16"/>
      <c r="X309" s="16"/>
      <c r="Y309" s="37"/>
      <c r="Z309" s="37"/>
      <c r="AA309" s="16"/>
    </row>
    <row r="310" spans="1:27" x14ac:dyDescent="0.3">
      <c r="A310" s="16" t="str">
        <f t="shared" si="13"/>
        <v>9.1.2.c - Chilometri di rete ferroviaria per 10.000 ettari</v>
      </c>
      <c r="B310" s="37" t="str">
        <f t="shared" si="12"/>
        <v/>
      </c>
      <c r="C310" s="22" t="s">
        <v>5</v>
      </c>
      <c r="D310" s="22"/>
      <c r="E310" s="22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37">
        <v>4.0999999999999996</v>
      </c>
      <c r="Z310" s="37">
        <v>4.0999999999999996</v>
      </c>
      <c r="AA310" s="16">
        <v>4</v>
      </c>
    </row>
    <row r="311" spans="1:27" x14ac:dyDescent="0.3">
      <c r="A311" s="15" t="str">
        <f t="shared" si="13"/>
        <v xml:space="preserve">9.1.2.c- Reti ferroviarie elettrificate sul totale delle reti ferroviarie </v>
      </c>
      <c r="B311" s="15" t="str">
        <f t="shared" si="12"/>
        <v xml:space="preserve">9.1.2.c- Reti ferroviarie elettrificate sul totale delle reti ferroviarie </v>
      </c>
      <c r="C311" s="4" t="s">
        <v>16</v>
      </c>
      <c r="D311" s="11" t="s">
        <v>227</v>
      </c>
      <c r="E311" s="4"/>
      <c r="F311" s="2" t="s">
        <v>11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35"/>
      <c r="Z311" s="35"/>
      <c r="AA311" s="2"/>
    </row>
    <row r="312" spans="1:27" x14ac:dyDescent="0.3">
      <c r="A312" s="15" t="str">
        <f t="shared" si="13"/>
        <v xml:space="preserve">9.1.2.c- Reti ferroviarie elettrificate sul totale delle reti ferroviarie </v>
      </c>
      <c r="B312" s="15" t="str">
        <f t="shared" si="12"/>
        <v/>
      </c>
      <c r="C312" s="11" t="s">
        <v>3</v>
      </c>
      <c r="D312" s="11"/>
      <c r="E312" s="11"/>
      <c r="F312" s="2"/>
      <c r="G312" s="2"/>
      <c r="H312" s="2"/>
      <c r="I312" s="2"/>
      <c r="J312" s="2"/>
      <c r="K312" s="2"/>
      <c r="L312" s="2"/>
      <c r="M312" s="2">
        <v>64.900000000000006</v>
      </c>
      <c r="N312" s="2"/>
      <c r="O312" s="2"/>
      <c r="P312" s="2"/>
      <c r="Q312" s="2"/>
      <c r="R312" s="2"/>
      <c r="S312" s="2"/>
      <c r="T312" s="2"/>
      <c r="U312" s="2">
        <v>67</v>
      </c>
      <c r="V312" s="2"/>
      <c r="W312" s="2"/>
      <c r="X312" s="2"/>
      <c r="Y312" s="35"/>
      <c r="Z312" s="35"/>
      <c r="AA312" s="2"/>
    </row>
    <row r="313" spans="1:27" x14ac:dyDescent="0.3">
      <c r="A313" s="15" t="str">
        <f t="shared" si="13"/>
        <v xml:space="preserve">9.1.2.c- Reti ferroviarie elettrificate sul totale delle reti ferroviarie </v>
      </c>
      <c r="B313" s="15" t="str">
        <f t="shared" si="12"/>
        <v/>
      </c>
      <c r="C313" s="11" t="s">
        <v>4</v>
      </c>
      <c r="D313" s="11"/>
      <c r="E313" s="11"/>
      <c r="F313" s="2"/>
      <c r="G313" s="2"/>
      <c r="H313" s="2"/>
      <c r="I313" s="2"/>
      <c r="J313" s="2"/>
      <c r="K313" s="2"/>
      <c r="L313" s="2"/>
      <c r="M313" s="2">
        <v>74.900000000000006</v>
      </c>
      <c r="N313" s="2"/>
      <c r="O313" s="2"/>
      <c r="P313" s="2"/>
      <c r="Q313" s="2"/>
      <c r="R313" s="2"/>
      <c r="S313" s="2"/>
      <c r="T313" s="2"/>
      <c r="U313" s="2">
        <v>80.400000000000006</v>
      </c>
      <c r="V313" s="2"/>
      <c r="W313" s="2"/>
      <c r="X313" s="2"/>
      <c r="Y313" s="35"/>
      <c r="Z313" s="35"/>
      <c r="AA313" s="2"/>
    </row>
    <row r="314" spans="1:27" x14ac:dyDescent="0.3">
      <c r="A314" s="15" t="str">
        <f t="shared" si="13"/>
        <v xml:space="preserve">9.1.2.c- Reti ferroviarie elettrificate sul totale delle reti ferroviarie </v>
      </c>
      <c r="B314" s="15" t="str">
        <f t="shared" si="12"/>
        <v/>
      </c>
      <c r="C314" s="11" t="s">
        <v>5</v>
      </c>
      <c r="D314" s="11"/>
      <c r="E314" s="1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35">
        <v>69.400000000000006</v>
      </c>
      <c r="Z314" s="35">
        <v>69.400000000000006</v>
      </c>
      <c r="AA314" s="2">
        <v>69.400000000000006</v>
      </c>
    </row>
    <row r="315" spans="1:27" x14ac:dyDescent="0.3">
      <c r="A315"/>
      <c r="B315"/>
      <c r="C315" s="17" t="s">
        <v>420</v>
      </c>
      <c r="D315" s="22" t="s">
        <v>226</v>
      </c>
      <c r="E315" s="22" t="s">
        <v>245</v>
      </c>
      <c r="F315" s="16" t="s">
        <v>421</v>
      </c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37"/>
      <c r="Z315" s="37"/>
      <c r="AA315" s="16"/>
    </row>
    <row r="316" spans="1:27" x14ac:dyDescent="0.3">
      <c r="A316"/>
      <c r="B316"/>
      <c r="C316" s="22" t="s">
        <v>3</v>
      </c>
      <c r="D316" s="22"/>
      <c r="E316" s="22"/>
      <c r="F316" s="16"/>
      <c r="G316" s="16"/>
      <c r="H316" s="16"/>
      <c r="I316" s="16"/>
      <c r="J316" s="16"/>
      <c r="K316" s="16">
        <v>238.8</v>
      </c>
      <c r="L316" s="16">
        <v>212.7</v>
      </c>
      <c r="M316" s="16">
        <v>216.7</v>
      </c>
      <c r="N316" s="16">
        <v>208.6</v>
      </c>
      <c r="O316" s="16">
        <v>204</v>
      </c>
      <c r="P316" s="16">
        <v>185.5</v>
      </c>
      <c r="Q316" s="16">
        <v>174.1</v>
      </c>
      <c r="R316" s="16">
        <v>176.5</v>
      </c>
      <c r="S316" s="16">
        <v>172.4</v>
      </c>
      <c r="T316" s="16">
        <v>170.4</v>
      </c>
      <c r="U316" s="16">
        <v>165.4</v>
      </c>
      <c r="V316" s="16">
        <v>160.5</v>
      </c>
      <c r="W316" s="16">
        <v>153.80000000000001</v>
      </c>
      <c r="X316" s="16">
        <v>158.5</v>
      </c>
      <c r="Y316" s="37">
        <v>154.9</v>
      </c>
      <c r="Z316" s="37"/>
      <c r="AA316" s="16"/>
    </row>
    <row r="317" spans="1:27" x14ac:dyDescent="0.3">
      <c r="A317"/>
      <c r="B317"/>
      <c r="C317" s="22" t="s">
        <v>4</v>
      </c>
      <c r="D317" s="22"/>
      <c r="E317" s="22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37"/>
      <c r="Z317" s="37"/>
      <c r="AA317" s="16"/>
    </row>
    <row r="318" spans="1:27" x14ac:dyDescent="0.3">
      <c r="A318"/>
      <c r="B318"/>
      <c r="C318" s="22" t="s">
        <v>5</v>
      </c>
      <c r="D318" s="22"/>
      <c r="E318" s="22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37"/>
      <c r="Z318" s="37"/>
      <c r="AA318" s="16"/>
    </row>
    <row r="319" spans="1:27" x14ac:dyDescent="0.3">
      <c r="A319" s="15" t="str">
        <f>IF(B319=C319,B319,#REF!)</f>
        <v>9.5.1.c Intensità di ricerca</v>
      </c>
      <c r="B319" s="15" t="str">
        <f t="shared" si="12"/>
        <v>9.5.1.c Intensità di ricerca</v>
      </c>
      <c r="C319" s="4" t="s">
        <v>47</v>
      </c>
      <c r="D319" s="11" t="s">
        <v>226</v>
      </c>
      <c r="E319" s="4"/>
      <c r="F319" s="2" t="s">
        <v>11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35"/>
      <c r="Z319" s="35"/>
      <c r="AA319" s="2"/>
    </row>
    <row r="320" spans="1:27" x14ac:dyDescent="0.3">
      <c r="A320" s="15" t="str">
        <f t="shared" si="13"/>
        <v>9.5.1.c Intensità di ricerca</v>
      </c>
      <c r="B320" s="15" t="str">
        <f t="shared" si="12"/>
        <v/>
      </c>
      <c r="C320" s="11" t="s">
        <v>3</v>
      </c>
      <c r="D320" s="11"/>
      <c r="E320" s="11"/>
      <c r="F320" s="2"/>
      <c r="G320" s="2">
        <v>1.05</v>
      </c>
      <c r="H320" s="2">
        <v>1.04</v>
      </c>
      <c r="I320" s="2">
        <v>1.08</v>
      </c>
      <c r="J320" s="2">
        <v>1.1299999999999999</v>
      </c>
      <c r="K320" s="2">
        <v>1.18</v>
      </c>
      <c r="L320" s="2">
        <v>1.22</v>
      </c>
      <c r="M320" s="2">
        <v>1.22</v>
      </c>
      <c r="N320" s="2">
        <v>1.2</v>
      </c>
      <c r="O320" s="2">
        <v>1.26</v>
      </c>
      <c r="P320" s="2">
        <v>1.3</v>
      </c>
      <c r="Q320" s="2">
        <v>1.34</v>
      </c>
      <c r="R320" s="2">
        <v>1.34</v>
      </c>
      <c r="S320" s="2">
        <v>1.37</v>
      </c>
      <c r="T320" s="2">
        <v>1.37</v>
      </c>
      <c r="U320" s="2">
        <v>1.42</v>
      </c>
      <c r="V320" s="2">
        <v>1.46</v>
      </c>
      <c r="W320" s="2">
        <v>1.51</v>
      </c>
      <c r="X320" s="2">
        <v>1.43</v>
      </c>
      <c r="Y320" s="35">
        <v>1.37</v>
      </c>
      <c r="Z320" s="35"/>
      <c r="AA320" s="2"/>
    </row>
    <row r="321" spans="1:27" x14ac:dyDescent="0.3">
      <c r="A321" s="15" t="str">
        <f t="shared" si="13"/>
        <v>9.5.1.c Intensità di ricerca</v>
      </c>
      <c r="B321" s="15" t="str">
        <f t="shared" si="12"/>
        <v/>
      </c>
      <c r="C321" s="11" t="s">
        <v>4</v>
      </c>
      <c r="D321" s="11"/>
      <c r="E321" s="11"/>
      <c r="F321" s="2"/>
      <c r="G321" s="2">
        <v>1.27</v>
      </c>
      <c r="H321" s="2">
        <v>1.28</v>
      </c>
      <c r="I321" s="2">
        <v>1.24</v>
      </c>
      <c r="J321" s="2">
        <v>1.2</v>
      </c>
      <c r="K321" s="2">
        <v>1.33</v>
      </c>
      <c r="L321" s="2">
        <v>1.36</v>
      </c>
      <c r="M321" s="2">
        <v>1.34</v>
      </c>
      <c r="N321" s="2">
        <v>1.29</v>
      </c>
      <c r="O321" s="2">
        <v>1.35</v>
      </c>
      <c r="P321" s="2">
        <v>1.38</v>
      </c>
      <c r="Q321" s="2">
        <v>1.39</v>
      </c>
      <c r="R321" s="2"/>
      <c r="S321" s="2"/>
      <c r="T321" s="2">
        <v>1.5</v>
      </c>
      <c r="U321" s="2">
        <v>1.56</v>
      </c>
      <c r="V321" s="2">
        <v>1.64</v>
      </c>
      <c r="W321" s="2">
        <v>1.72</v>
      </c>
      <c r="X321" s="2">
        <v>1.67</v>
      </c>
      <c r="Y321" s="35">
        <v>1.62</v>
      </c>
      <c r="Z321" s="35"/>
      <c r="AA321" s="2"/>
    </row>
    <row r="322" spans="1:27" x14ac:dyDescent="0.3">
      <c r="A322" s="15" t="str">
        <f t="shared" si="13"/>
        <v>9.5.1.c Intensità di ricerca</v>
      </c>
      <c r="B322" s="15" t="str">
        <f t="shared" si="12"/>
        <v/>
      </c>
      <c r="C322" s="11" t="s">
        <v>5</v>
      </c>
      <c r="D322" s="11"/>
      <c r="E322" s="11"/>
      <c r="F322" s="2"/>
      <c r="G322" s="2">
        <v>0.53</v>
      </c>
      <c r="H322" s="2">
        <v>0.56999999999999995</v>
      </c>
      <c r="I322" s="2">
        <v>0.63</v>
      </c>
      <c r="J322" s="2">
        <v>0.67</v>
      </c>
      <c r="K322" s="2">
        <v>0.76</v>
      </c>
      <c r="L322" s="2">
        <v>0.72</v>
      </c>
      <c r="M322" s="2">
        <v>0.77</v>
      </c>
      <c r="N322" s="2">
        <v>0.77</v>
      </c>
      <c r="O322" s="2">
        <v>0.82</v>
      </c>
      <c r="P322" s="2">
        <v>0.84</v>
      </c>
      <c r="Q322" s="2">
        <v>0.88</v>
      </c>
      <c r="R322" s="2">
        <v>0.86</v>
      </c>
      <c r="S322" s="2">
        <v>1.04</v>
      </c>
      <c r="T322" s="2">
        <v>1.1100000000000001</v>
      </c>
      <c r="U322" s="2">
        <v>1.0900000000000001</v>
      </c>
      <c r="V322" s="2">
        <v>1.08</v>
      </c>
      <c r="W322" s="2">
        <v>1.03</v>
      </c>
      <c r="X322" s="2">
        <v>0.99</v>
      </c>
      <c r="Y322" s="35">
        <v>1.03</v>
      </c>
      <c r="Z322" s="35"/>
      <c r="AA322" s="2"/>
    </row>
    <row r="323" spans="1:27" ht="43.2" x14ac:dyDescent="0.3">
      <c r="A323" t="str">
        <f t="shared" si="13"/>
        <v>9.5.1.d Percentuale di imprese (con almeno 10 addetti) che hanno introdotto innovazioni di prodotto e/o processo sul totale delle imprese (con almeno 10 addetti)</v>
      </c>
      <c r="B323" t="str">
        <f t="shared" si="12"/>
        <v>9.5.1.d Percentuale di imprese (con almeno 10 addetti) che hanno introdotto innovazioni di prodotto e/o processo sul totale delle imprese (con almeno 10 addetti)</v>
      </c>
      <c r="C323" s="17" t="s">
        <v>183</v>
      </c>
      <c r="D323" s="22" t="s">
        <v>227</v>
      </c>
      <c r="E323" s="17"/>
      <c r="F323" s="16" t="s">
        <v>11</v>
      </c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37"/>
      <c r="Z323" s="37"/>
      <c r="AA323" s="16"/>
    </row>
    <row r="324" spans="1:27" x14ac:dyDescent="0.3">
      <c r="A324" t="str">
        <f t="shared" si="13"/>
        <v>9.5.1.d Percentuale di imprese (con almeno 10 addetti) che hanno introdotto innovazioni di prodotto e/o processo sul totale delle imprese (con almeno 10 addetti)</v>
      </c>
      <c r="B324" t="str">
        <f t="shared" si="12"/>
        <v/>
      </c>
      <c r="C324" s="22" t="s">
        <v>3</v>
      </c>
      <c r="D324" s="22"/>
      <c r="E324" s="22"/>
      <c r="F324" s="16"/>
      <c r="G324" s="16"/>
      <c r="H324" s="16"/>
      <c r="I324" s="16"/>
      <c r="J324" s="16"/>
      <c r="K324" s="16">
        <v>46.9</v>
      </c>
      <c r="L324" s="16"/>
      <c r="M324" s="16">
        <v>51.3</v>
      </c>
      <c r="N324" s="16"/>
      <c r="O324" s="16">
        <v>51.9</v>
      </c>
      <c r="P324" s="16"/>
      <c r="Q324" s="16">
        <v>44.6</v>
      </c>
      <c r="R324" s="16"/>
      <c r="S324" s="16">
        <v>48.7</v>
      </c>
      <c r="T324" s="16"/>
      <c r="U324" s="16">
        <v>55.7</v>
      </c>
      <c r="V324" s="16"/>
      <c r="W324" s="16">
        <v>50.9</v>
      </c>
      <c r="X324" s="16"/>
      <c r="Y324" s="37"/>
      <c r="Z324" s="37"/>
      <c r="AA324" s="16"/>
    </row>
    <row r="325" spans="1:27" x14ac:dyDescent="0.3">
      <c r="A325" t="str">
        <f t="shared" si="13"/>
        <v>9.5.1.d Percentuale di imprese (con almeno 10 addetti) che hanno introdotto innovazioni di prodotto e/o processo sul totale delle imprese (con almeno 10 addetti)</v>
      </c>
      <c r="B325" t="str">
        <f t="shared" si="12"/>
        <v/>
      </c>
      <c r="C325" s="22" t="s">
        <v>4</v>
      </c>
      <c r="D325" s="22"/>
      <c r="E325" s="22"/>
      <c r="F325" s="16"/>
      <c r="G325" s="16"/>
      <c r="H325" s="16"/>
      <c r="I325" s="16"/>
      <c r="J325" s="16"/>
      <c r="K325" s="16">
        <v>44.7</v>
      </c>
      <c r="L325" s="16"/>
      <c r="M325" s="16">
        <v>45.5</v>
      </c>
      <c r="N325" s="16"/>
      <c r="O325" s="16">
        <v>51.2</v>
      </c>
      <c r="P325" s="16"/>
      <c r="Q325" s="16">
        <v>42.1</v>
      </c>
      <c r="R325" s="16"/>
      <c r="S325" s="16">
        <v>44.4</v>
      </c>
      <c r="T325" s="16"/>
      <c r="U325" s="16">
        <v>52.2</v>
      </c>
      <c r="V325" s="16"/>
      <c r="W325" s="16">
        <v>47.9</v>
      </c>
      <c r="X325" s="16"/>
      <c r="Y325" s="37"/>
      <c r="Z325" s="37"/>
      <c r="AA325" s="16"/>
    </row>
    <row r="326" spans="1:27" x14ac:dyDescent="0.3">
      <c r="A326" t="str">
        <f t="shared" si="13"/>
        <v>9.5.1.d Percentuale di imprese (con almeno 10 addetti) che hanno introdotto innovazioni di prodotto e/o processo sul totale delle imprese (con almeno 10 addetti)</v>
      </c>
      <c r="B326" t="str">
        <f t="shared" si="12"/>
        <v/>
      </c>
      <c r="C326" s="22" t="s">
        <v>5</v>
      </c>
      <c r="D326" s="22"/>
      <c r="E326" s="22"/>
      <c r="F326" s="16"/>
      <c r="G326" s="16"/>
      <c r="H326" s="16"/>
      <c r="I326" s="16"/>
      <c r="J326" s="16"/>
      <c r="K326" s="16">
        <v>46.4</v>
      </c>
      <c r="L326" s="16"/>
      <c r="M326" s="16">
        <v>48.1</v>
      </c>
      <c r="N326" s="16"/>
      <c r="O326" s="16">
        <v>44.4</v>
      </c>
      <c r="P326" s="16"/>
      <c r="Q326" s="16">
        <v>38.299999999999997</v>
      </c>
      <c r="R326" s="16"/>
      <c r="S326" s="16">
        <v>46.3</v>
      </c>
      <c r="T326" s="16"/>
      <c r="U326" s="16">
        <v>45.1</v>
      </c>
      <c r="V326" s="16"/>
      <c r="W326" s="16">
        <v>59</v>
      </c>
      <c r="X326" s="16"/>
      <c r="Y326" s="37"/>
      <c r="Z326" s="37"/>
      <c r="AA326" s="16"/>
    </row>
    <row r="327" spans="1:27" ht="28.8" x14ac:dyDescent="0.3">
      <c r="A327" s="2" t="str">
        <f t="shared" si="13"/>
        <v>9.5.1.e Imprese con attività innovative di prodotto e/o processo (per 100 imprese)</v>
      </c>
      <c r="B327" s="35" t="str">
        <f t="shared" si="12"/>
        <v>9.5.1.e Imprese con attività innovative di prodotto e/o processo (per 100 imprese)</v>
      </c>
      <c r="C327" s="4" t="s">
        <v>184</v>
      </c>
      <c r="D327" s="11" t="s">
        <v>227</v>
      </c>
      <c r="E327" s="4"/>
      <c r="F327" s="2" t="s">
        <v>11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35"/>
      <c r="Z327" s="35"/>
      <c r="AA327" s="2"/>
    </row>
    <row r="328" spans="1:27" x14ac:dyDescent="0.3">
      <c r="A328" s="2" t="str">
        <f t="shared" si="13"/>
        <v>9.5.1.e Imprese con attività innovative di prodotto e/o processo (per 100 imprese)</v>
      </c>
      <c r="B328" s="35" t="str">
        <f t="shared" si="12"/>
        <v/>
      </c>
      <c r="C328" s="11" t="s">
        <v>3</v>
      </c>
      <c r="D328" s="11"/>
      <c r="E328" s="11"/>
      <c r="F328" s="2"/>
      <c r="G328" s="2"/>
      <c r="H328" s="2" t="s">
        <v>67</v>
      </c>
      <c r="I328" s="2" t="s">
        <v>67</v>
      </c>
      <c r="J328" s="2" t="s">
        <v>67</v>
      </c>
      <c r="K328" s="2"/>
      <c r="L328" s="2" t="s">
        <v>67</v>
      </c>
      <c r="M328" s="2"/>
      <c r="N328" s="2" t="s">
        <v>67</v>
      </c>
      <c r="O328" s="2">
        <v>51.85</v>
      </c>
      <c r="P328" s="2" t="s">
        <v>67</v>
      </c>
      <c r="Q328" s="2">
        <v>44.58</v>
      </c>
      <c r="R328" s="2" t="s">
        <v>67</v>
      </c>
      <c r="S328" s="2">
        <v>48.72</v>
      </c>
      <c r="T328" s="2" t="s">
        <v>67</v>
      </c>
      <c r="U328" s="2">
        <v>55.74</v>
      </c>
      <c r="V328" s="2" t="s">
        <v>67</v>
      </c>
      <c r="W328" s="2">
        <v>50.9</v>
      </c>
      <c r="X328" s="2"/>
      <c r="Y328" s="35"/>
      <c r="Z328" s="35"/>
      <c r="AA328" s="2"/>
    </row>
    <row r="329" spans="1:27" x14ac:dyDescent="0.3">
      <c r="A329" s="2" t="str">
        <f t="shared" si="13"/>
        <v>9.5.1.e Imprese con attività innovative di prodotto e/o processo (per 100 imprese)</v>
      </c>
      <c r="B329" s="35" t="str">
        <f t="shared" si="12"/>
        <v/>
      </c>
      <c r="C329" s="11" t="s">
        <v>4</v>
      </c>
      <c r="D329" s="11"/>
      <c r="E329" s="11"/>
      <c r="F329" s="2"/>
      <c r="G329" s="2"/>
      <c r="H329" s="2" t="s">
        <v>67</v>
      </c>
      <c r="I329" s="2" t="s">
        <v>67</v>
      </c>
      <c r="J329" s="2" t="s">
        <v>67</v>
      </c>
      <c r="K329" s="2"/>
      <c r="L329" s="2" t="s">
        <v>67</v>
      </c>
      <c r="M329" s="2"/>
      <c r="N329" s="2" t="s">
        <v>67</v>
      </c>
      <c r="O329" s="2">
        <v>51.2</v>
      </c>
      <c r="P329" s="2" t="s">
        <v>67</v>
      </c>
      <c r="Q329" s="2">
        <v>42.07</v>
      </c>
      <c r="R329" s="2" t="s">
        <v>67</v>
      </c>
      <c r="S329" s="2">
        <v>44.4</v>
      </c>
      <c r="T329" s="2" t="s">
        <v>67</v>
      </c>
      <c r="U329" s="2">
        <v>52.18</v>
      </c>
      <c r="V329" s="2" t="s">
        <v>67</v>
      </c>
      <c r="W329" s="2">
        <v>47.94</v>
      </c>
      <c r="X329" s="2"/>
      <c r="Y329" s="35"/>
      <c r="Z329" s="35"/>
      <c r="AA329" s="2"/>
    </row>
    <row r="330" spans="1:27" x14ac:dyDescent="0.3">
      <c r="A330" s="2" t="str">
        <f t="shared" si="13"/>
        <v>9.5.1.e Imprese con attività innovative di prodotto e/o processo (per 100 imprese)</v>
      </c>
      <c r="B330" s="35" t="str">
        <f t="shared" si="12"/>
        <v/>
      </c>
      <c r="C330" s="11" t="s">
        <v>5</v>
      </c>
      <c r="D330" s="11"/>
      <c r="E330" s="11"/>
      <c r="F330" s="2"/>
      <c r="G330" s="2"/>
      <c r="H330" s="2" t="s">
        <v>67</v>
      </c>
      <c r="I330" s="2" t="s">
        <v>67</v>
      </c>
      <c r="J330" s="2" t="s">
        <v>67</v>
      </c>
      <c r="K330" s="2"/>
      <c r="L330" s="2" t="s">
        <v>67</v>
      </c>
      <c r="M330" s="2"/>
      <c r="N330" s="2" t="s">
        <v>67</v>
      </c>
      <c r="O330" s="2">
        <v>44.39</v>
      </c>
      <c r="P330" s="2" t="s">
        <v>67</v>
      </c>
      <c r="Q330" s="2">
        <v>38.270000000000003</v>
      </c>
      <c r="R330" s="2" t="s">
        <v>67</v>
      </c>
      <c r="S330" s="2">
        <v>46.33</v>
      </c>
      <c r="T330" s="2" t="s">
        <v>67</v>
      </c>
      <c r="U330" s="2">
        <v>45.12</v>
      </c>
      <c r="V330" s="2" t="s">
        <v>67</v>
      </c>
      <c r="W330" s="2">
        <v>59.01</v>
      </c>
      <c r="X330" s="2"/>
      <c r="Y330" s="35"/>
      <c r="Z330" s="35"/>
      <c r="AA330" s="2"/>
    </row>
    <row r="331" spans="1:27" x14ac:dyDescent="0.3">
      <c r="A331" t="str">
        <f t="shared" si="13"/>
        <v>9.5.2.a Lavoratori della conoscenza</v>
      </c>
      <c r="B331" t="str">
        <f t="shared" si="12"/>
        <v>9.5.2.a Lavoratori della conoscenza</v>
      </c>
      <c r="C331" s="17" t="s">
        <v>48</v>
      </c>
      <c r="D331" s="22" t="s">
        <v>227</v>
      </c>
      <c r="E331" s="17"/>
      <c r="F331" s="16" t="s">
        <v>81</v>
      </c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37"/>
      <c r="Z331" s="37"/>
      <c r="AA331" s="16"/>
    </row>
    <row r="332" spans="1:27" x14ac:dyDescent="0.3">
      <c r="A332" t="str">
        <f t="shared" si="13"/>
        <v>9.5.2.a Lavoratori della conoscenza</v>
      </c>
      <c r="B332" t="str">
        <f t="shared" si="12"/>
        <v/>
      </c>
      <c r="C332" s="22" t="s">
        <v>3</v>
      </c>
      <c r="D332" s="22"/>
      <c r="E332" s="22"/>
      <c r="F332" s="16"/>
      <c r="G332" s="16">
        <v>11.3</v>
      </c>
      <c r="H332" s="16">
        <v>11.5</v>
      </c>
      <c r="I332" s="16">
        <v>11.9</v>
      </c>
      <c r="J332" s="16">
        <v>12.5</v>
      </c>
      <c r="K332" s="16">
        <v>13.1</v>
      </c>
      <c r="L332" s="16">
        <v>13.3</v>
      </c>
      <c r="M332" s="16">
        <v>13.4</v>
      </c>
      <c r="N332" s="16">
        <v>13.5</v>
      </c>
      <c r="O332" s="16">
        <v>14.2</v>
      </c>
      <c r="P332" s="16">
        <v>15.1</v>
      </c>
      <c r="Q332" s="16">
        <v>15.5</v>
      </c>
      <c r="R332" s="16">
        <v>15.9</v>
      </c>
      <c r="S332" s="16">
        <v>16.2</v>
      </c>
      <c r="T332" s="16">
        <v>16.8</v>
      </c>
      <c r="U332" s="16">
        <v>17.399999999999999</v>
      </c>
      <c r="V332" s="16">
        <v>17.7</v>
      </c>
      <c r="W332" s="16">
        <v>18.3</v>
      </c>
      <c r="X332" s="16">
        <v>18.2</v>
      </c>
      <c r="Y332" s="37">
        <v>17.8</v>
      </c>
      <c r="Z332" s="37">
        <v>18.8</v>
      </c>
      <c r="AA332" s="16"/>
    </row>
    <row r="333" spans="1:27" x14ac:dyDescent="0.3">
      <c r="A333" t="str">
        <f t="shared" si="13"/>
        <v>9.5.2.a Lavoratori della conoscenza</v>
      </c>
      <c r="B333" t="str">
        <f t="shared" si="12"/>
        <v/>
      </c>
      <c r="C333" s="22" t="s">
        <v>4</v>
      </c>
      <c r="D333" s="22"/>
      <c r="E333" s="22"/>
      <c r="F333" s="16"/>
      <c r="G333" s="16">
        <v>12.9</v>
      </c>
      <c r="H333" s="16">
        <v>13.4</v>
      </c>
      <c r="I333" s="16">
        <v>13.8</v>
      </c>
      <c r="J333" s="16">
        <v>14.2</v>
      </c>
      <c r="K333" s="16">
        <v>14.6</v>
      </c>
      <c r="L333" s="16">
        <v>14.4</v>
      </c>
      <c r="M333" s="16">
        <v>14.4</v>
      </c>
      <c r="N333" s="16">
        <v>14.9</v>
      </c>
      <c r="O333" s="16">
        <v>15.2</v>
      </c>
      <c r="P333" s="16">
        <v>15.8</v>
      </c>
      <c r="Q333" s="16">
        <v>17</v>
      </c>
      <c r="R333" s="16">
        <v>17.2</v>
      </c>
      <c r="S333" s="16">
        <v>17.899999999999999</v>
      </c>
      <c r="T333" s="16">
        <v>19</v>
      </c>
      <c r="U333" s="16">
        <v>19.600000000000001</v>
      </c>
      <c r="V333" s="16">
        <v>19.899999999999999</v>
      </c>
      <c r="W333" s="16">
        <v>20.100000000000001</v>
      </c>
      <c r="X333" s="16">
        <v>20.100000000000001</v>
      </c>
      <c r="Y333" s="37">
        <v>19.7</v>
      </c>
      <c r="Z333" s="37">
        <v>20.8</v>
      </c>
      <c r="AA333" s="16"/>
    </row>
    <row r="334" spans="1:27" x14ac:dyDescent="0.3">
      <c r="A334" t="str">
        <f t="shared" si="13"/>
        <v>9.5.2.a Lavoratori della conoscenza</v>
      </c>
      <c r="B334" t="str">
        <f t="shared" si="12"/>
        <v/>
      </c>
      <c r="C334" s="22" t="s">
        <v>5</v>
      </c>
      <c r="D334" s="22"/>
      <c r="E334" s="22"/>
      <c r="F334" s="16"/>
      <c r="G334" s="16">
        <v>10.199999999999999</v>
      </c>
      <c r="H334" s="16">
        <v>11.7</v>
      </c>
      <c r="I334" s="16">
        <v>12.3</v>
      </c>
      <c r="J334" s="16">
        <v>11.5</v>
      </c>
      <c r="K334" s="16">
        <v>11.1</v>
      </c>
      <c r="L334" s="16">
        <v>11.8</v>
      </c>
      <c r="M334" s="16">
        <v>12.7</v>
      </c>
      <c r="N334" s="16">
        <v>12.4</v>
      </c>
      <c r="O334" s="16">
        <v>13.2</v>
      </c>
      <c r="P334" s="16">
        <v>14</v>
      </c>
      <c r="Q334" s="16">
        <v>14.4</v>
      </c>
      <c r="R334" s="16">
        <v>14.1</v>
      </c>
      <c r="S334" s="16">
        <v>15.8</v>
      </c>
      <c r="T334" s="16">
        <v>17.600000000000001</v>
      </c>
      <c r="U334" s="16">
        <v>16</v>
      </c>
      <c r="V334" s="16">
        <v>16.5</v>
      </c>
      <c r="W334" s="16">
        <v>16.600000000000001</v>
      </c>
      <c r="X334" s="16">
        <v>17.3</v>
      </c>
      <c r="Y334" s="37">
        <v>16.399999999999999</v>
      </c>
      <c r="Z334" s="37">
        <v>17.100000000000001</v>
      </c>
      <c r="AA334" s="16"/>
    </row>
    <row r="335" spans="1:27" x14ac:dyDescent="0.3">
      <c r="A335" s="2" t="str">
        <f t="shared" si="13"/>
        <v>9.5.2.b Ricercatori (in equivalente tempo pieno)</v>
      </c>
      <c r="B335" s="35" t="str">
        <f t="shared" ref="B335:B366" si="14">IF(FALSE=OR(C335="Italia",C335="Centro",C335="Regione Marche"),C335,"")</f>
        <v>9.5.2.b Ricercatori (in equivalente tempo pieno)</v>
      </c>
      <c r="C335" s="4" t="s">
        <v>49</v>
      </c>
      <c r="D335" s="11" t="s">
        <v>226</v>
      </c>
      <c r="E335" s="4"/>
      <c r="F335" s="2" t="s">
        <v>82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5"/>
      <c r="Z335" s="35"/>
      <c r="AA335" s="2"/>
    </row>
    <row r="336" spans="1:27" x14ac:dyDescent="0.3">
      <c r="A336" s="2" t="str">
        <f t="shared" si="13"/>
        <v>9.5.2.b Ricercatori (in equivalente tempo pieno)</v>
      </c>
      <c r="B336" s="35" t="str">
        <f t="shared" si="14"/>
        <v/>
      </c>
      <c r="C336" s="11" t="s">
        <v>3</v>
      </c>
      <c r="D336" s="11"/>
      <c r="E336" s="11"/>
      <c r="F336" s="2"/>
      <c r="G336" s="2"/>
      <c r="H336" s="2"/>
      <c r="I336" s="2"/>
      <c r="J336" s="2"/>
      <c r="K336" s="2"/>
      <c r="L336" s="2"/>
      <c r="M336" s="2">
        <v>17.100000000000001</v>
      </c>
      <c r="N336" s="2">
        <v>17.899999999999999</v>
      </c>
      <c r="O336" s="2">
        <v>18.600000000000001</v>
      </c>
      <c r="P336" s="2">
        <v>19.5</v>
      </c>
      <c r="Q336" s="2">
        <v>19.399999999999999</v>
      </c>
      <c r="R336" s="2">
        <v>20.7</v>
      </c>
      <c r="S336" s="2">
        <v>22</v>
      </c>
      <c r="T336" s="2">
        <v>23.2</v>
      </c>
      <c r="U336" s="2">
        <v>25.2</v>
      </c>
      <c r="V336" s="2">
        <v>26.9</v>
      </c>
      <c r="W336" s="2">
        <v>26.3</v>
      </c>
      <c r="X336" s="2">
        <v>26.8</v>
      </c>
      <c r="Y336" s="35"/>
      <c r="Z336" s="35"/>
      <c r="AA336" s="2"/>
    </row>
    <row r="337" spans="1:27" x14ac:dyDescent="0.3">
      <c r="A337" s="2" t="str">
        <f t="shared" si="13"/>
        <v>9.5.2.b Ricercatori (in equivalente tempo pieno)</v>
      </c>
      <c r="B337" s="35" t="str">
        <f t="shared" si="14"/>
        <v/>
      </c>
      <c r="C337" s="11" t="s">
        <v>4</v>
      </c>
      <c r="D337" s="11"/>
      <c r="E337" s="11"/>
      <c r="F337" s="2"/>
      <c r="G337" s="2"/>
      <c r="H337" s="2"/>
      <c r="I337" s="2"/>
      <c r="J337" s="2"/>
      <c r="K337" s="2"/>
      <c r="L337" s="2"/>
      <c r="M337" s="2">
        <v>22</v>
      </c>
      <c r="N337" s="2">
        <v>23</v>
      </c>
      <c r="O337" s="2">
        <v>23.5</v>
      </c>
      <c r="P337" s="2">
        <v>24.4</v>
      </c>
      <c r="Q337" s="2">
        <v>23.5</v>
      </c>
      <c r="R337" s="2">
        <v>26.2</v>
      </c>
      <c r="S337" s="2" t="s">
        <v>14</v>
      </c>
      <c r="T337" s="2">
        <v>28.3</v>
      </c>
      <c r="U337" s="2">
        <v>31</v>
      </c>
      <c r="V337" s="2">
        <v>33.5</v>
      </c>
      <c r="W337" s="2">
        <v>33</v>
      </c>
      <c r="X337" s="2">
        <v>33.6</v>
      </c>
      <c r="Y337" s="35"/>
      <c r="Z337" s="35"/>
      <c r="AA337" s="2"/>
    </row>
    <row r="338" spans="1:27" x14ac:dyDescent="0.3">
      <c r="A338" s="2" t="str">
        <f t="shared" si="13"/>
        <v>9.5.2.b Ricercatori (in equivalente tempo pieno)</v>
      </c>
      <c r="B338" s="35" t="str">
        <f t="shared" si="14"/>
        <v/>
      </c>
      <c r="C338" s="11" t="s">
        <v>5</v>
      </c>
      <c r="D338" s="11"/>
      <c r="E338" s="11"/>
      <c r="F338" s="2"/>
      <c r="G338" s="2"/>
      <c r="H338" s="2"/>
      <c r="I338" s="2"/>
      <c r="J338" s="2"/>
      <c r="K338" s="2"/>
      <c r="L338" s="2"/>
      <c r="M338" s="2">
        <v>11.2</v>
      </c>
      <c r="N338" s="2">
        <v>11.7</v>
      </c>
      <c r="O338" s="2">
        <v>11.6</v>
      </c>
      <c r="P338" s="2">
        <v>12.9</v>
      </c>
      <c r="Q338" s="2">
        <v>14.3</v>
      </c>
      <c r="R338" s="2">
        <v>13.5</v>
      </c>
      <c r="S338" s="2">
        <v>16.7</v>
      </c>
      <c r="T338" s="2">
        <v>19.7</v>
      </c>
      <c r="U338" s="2">
        <v>19.7</v>
      </c>
      <c r="V338" s="2">
        <v>19.600000000000001</v>
      </c>
      <c r="W338" s="2">
        <v>17.600000000000001</v>
      </c>
      <c r="X338" s="2">
        <v>17</v>
      </c>
      <c r="Y338" s="35"/>
      <c r="Z338" s="35"/>
      <c r="AA338" s="2"/>
    </row>
    <row r="339" spans="1:27" x14ac:dyDescent="0.3">
      <c r="A339" t="str">
        <f t="shared" si="13"/>
        <v>9.c.1.a  Famiglie con acesso a internet</v>
      </c>
      <c r="B339" t="str">
        <f t="shared" si="14"/>
        <v>9.c.1.a  Famiglie con acesso a internet</v>
      </c>
      <c r="C339" s="17" t="s">
        <v>419</v>
      </c>
      <c r="D339" s="22" t="s">
        <v>227</v>
      </c>
      <c r="E339" s="17"/>
      <c r="F339" s="16" t="s">
        <v>11</v>
      </c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37"/>
      <c r="Z339" s="37"/>
      <c r="AA339" s="16"/>
    </row>
    <row r="340" spans="1:27" x14ac:dyDescent="0.3">
      <c r="A340" t="str">
        <f t="shared" si="13"/>
        <v>9.c.1.a  Famiglie con acesso a internet</v>
      </c>
      <c r="B340" t="str">
        <f t="shared" si="14"/>
        <v/>
      </c>
      <c r="C340" s="22" t="s">
        <v>3</v>
      </c>
      <c r="D340" s="22"/>
      <c r="E340" s="22"/>
      <c r="F340" s="16"/>
      <c r="G340" s="16"/>
      <c r="H340" s="16"/>
      <c r="I340" s="16"/>
      <c r="J340" s="16"/>
      <c r="K340" s="16"/>
      <c r="L340" s="16"/>
      <c r="M340" s="16">
        <v>59</v>
      </c>
      <c r="N340" s="16">
        <v>61.6</v>
      </c>
      <c r="O340" s="16">
        <v>63</v>
      </c>
      <c r="P340" s="16">
        <v>68.900000000000006</v>
      </c>
      <c r="Q340" s="16">
        <v>72.7</v>
      </c>
      <c r="R340" s="16">
        <v>75.400000000000006</v>
      </c>
      <c r="S340" s="16">
        <v>78.5</v>
      </c>
      <c r="T340" s="16">
        <v>81</v>
      </c>
      <c r="U340" s="16">
        <v>84.3</v>
      </c>
      <c r="V340" s="16">
        <v>85.2</v>
      </c>
      <c r="W340" s="16">
        <v>88.1</v>
      </c>
      <c r="X340" s="16">
        <v>90.3</v>
      </c>
      <c r="Y340" s="37">
        <v>91.5</v>
      </c>
      <c r="Z340" s="37">
        <v>91.7</v>
      </c>
      <c r="AA340" s="16"/>
    </row>
    <row r="341" spans="1:27" x14ac:dyDescent="0.3">
      <c r="A341" t="str">
        <f t="shared" si="13"/>
        <v>9.c.1.a  Famiglie con acesso a internet</v>
      </c>
      <c r="B341" t="str">
        <f t="shared" si="14"/>
        <v/>
      </c>
      <c r="C341" s="22" t="s">
        <v>4</v>
      </c>
      <c r="D341" s="22"/>
      <c r="E341" s="22"/>
      <c r="F341" s="16"/>
      <c r="G341" s="16"/>
      <c r="H341" s="16"/>
      <c r="I341" s="16"/>
      <c r="J341" s="16"/>
      <c r="K341" s="16"/>
      <c r="L341" s="16"/>
      <c r="M341" s="16">
        <v>62.9</v>
      </c>
      <c r="N341" s="16">
        <v>66.099999999999994</v>
      </c>
      <c r="O341" s="16">
        <v>66</v>
      </c>
      <c r="P341" s="16">
        <v>73</v>
      </c>
      <c r="Q341" s="16">
        <v>74.8</v>
      </c>
      <c r="R341" s="16">
        <v>78</v>
      </c>
      <c r="S341" s="16">
        <v>80.8</v>
      </c>
      <c r="T341" s="16">
        <v>82.5</v>
      </c>
      <c r="U341" s="16">
        <v>86.8</v>
      </c>
      <c r="V341" s="16">
        <v>87.3</v>
      </c>
      <c r="W341" s="16">
        <v>91.5</v>
      </c>
      <c r="X341" s="16">
        <v>91.8</v>
      </c>
      <c r="Y341" s="37">
        <v>92.2</v>
      </c>
      <c r="Z341" s="37">
        <v>93.1</v>
      </c>
      <c r="AA341" s="16"/>
    </row>
    <row r="342" spans="1:27" x14ac:dyDescent="0.3">
      <c r="A342" t="str">
        <f t="shared" si="13"/>
        <v>9.c.1.a  Famiglie con acesso a internet</v>
      </c>
      <c r="B342" t="str">
        <f t="shared" si="14"/>
        <v/>
      </c>
      <c r="C342" s="22" t="s">
        <v>5</v>
      </c>
      <c r="D342" s="22"/>
      <c r="E342" s="22"/>
      <c r="F342" s="16"/>
      <c r="G342" s="16"/>
      <c r="H342" s="16"/>
      <c r="I342" s="16"/>
      <c r="J342" s="16"/>
      <c r="K342" s="16"/>
      <c r="L342" s="16"/>
      <c r="M342" s="16">
        <v>60.2</v>
      </c>
      <c r="N342" s="16">
        <v>66.599999999999994</v>
      </c>
      <c r="O342" s="16">
        <v>67.099999999999994</v>
      </c>
      <c r="P342" s="16">
        <v>73.400000000000006</v>
      </c>
      <c r="Q342" s="16">
        <v>74.8</v>
      </c>
      <c r="R342" s="16">
        <v>79.2</v>
      </c>
      <c r="S342" s="16">
        <v>79.599999999999994</v>
      </c>
      <c r="T342" s="16">
        <v>85</v>
      </c>
      <c r="U342" s="16">
        <v>88.2</v>
      </c>
      <c r="V342" s="16">
        <v>87</v>
      </c>
      <c r="W342" s="16">
        <v>90.6</v>
      </c>
      <c r="X342" s="16">
        <v>89</v>
      </c>
      <c r="Y342" s="37">
        <v>92.8</v>
      </c>
      <c r="Z342" s="37">
        <v>93.4</v>
      </c>
      <c r="AA342" s="16"/>
    </row>
    <row r="343" spans="1:27" ht="28.8" x14ac:dyDescent="0.3">
      <c r="A343" s="15" t="str">
        <f t="shared" si="13"/>
        <v xml:space="preserve">9.c.1.b Imprese con almeno 10 addetti con connessione a banda larga 
fissa o mobile (%) </v>
      </c>
      <c r="B343" s="15" t="str">
        <f t="shared" si="14"/>
        <v xml:space="preserve">9.c.1.b Imprese con almeno 10 addetti con connessione a banda larga 
fissa o mobile (%) </v>
      </c>
      <c r="C343" s="4" t="s">
        <v>19</v>
      </c>
      <c r="D343" s="11" t="s">
        <v>227</v>
      </c>
      <c r="E343" s="4"/>
      <c r="F343" s="2" t="s">
        <v>11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5"/>
      <c r="Z343" s="35"/>
      <c r="AA343" s="2"/>
    </row>
    <row r="344" spans="1:27" x14ac:dyDescent="0.3">
      <c r="A344" s="15" t="str">
        <f t="shared" si="13"/>
        <v xml:space="preserve">9.c.1.b Imprese con almeno 10 addetti con connessione a banda larga 
fissa o mobile (%) </v>
      </c>
      <c r="B344" s="15" t="str">
        <f t="shared" si="14"/>
        <v/>
      </c>
      <c r="C344" s="11" t="s">
        <v>3</v>
      </c>
      <c r="D344" s="11"/>
      <c r="E344" s="11"/>
      <c r="F344" s="2"/>
      <c r="G344" s="2"/>
      <c r="H344" s="2"/>
      <c r="I344" s="2"/>
      <c r="J344" s="2"/>
      <c r="K344" s="2"/>
      <c r="L344" s="2"/>
      <c r="M344" s="2"/>
      <c r="N344" s="2"/>
      <c r="O344" s="2">
        <v>93.6</v>
      </c>
      <c r="P344" s="2">
        <v>94.8</v>
      </c>
      <c r="Q344" s="2">
        <v>95</v>
      </c>
      <c r="R344" s="2">
        <v>94.4</v>
      </c>
      <c r="S344" s="2">
        <v>94.2</v>
      </c>
      <c r="T344" s="2">
        <v>95.7</v>
      </c>
      <c r="U344" s="2">
        <v>94.2</v>
      </c>
      <c r="V344" s="2">
        <v>94.5</v>
      </c>
      <c r="W344" s="2">
        <v>97.5</v>
      </c>
      <c r="X344" s="2"/>
      <c r="Y344" s="35"/>
      <c r="Z344" s="35"/>
      <c r="AA344" s="2"/>
    </row>
    <row r="345" spans="1:27" x14ac:dyDescent="0.3">
      <c r="A345" s="15" t="str">
        <f t="shared" si="13"/>
        <v xml:space="preserve">9.c.1.b Imprese con almeno 10 addetti con connessione a banda larga 
fissa o mobile (%) </v>
      </c>
      <c r="B345" s="15" t="str">
        <f t="shared" si="14"/>
        <v/>
      </c>
      <c r="C345" s="11" t="s">
        <v>4</v>
      </c>
      <c r="D345" s="11"/>
      <c r="E345" s="11"/>
      <c r="F345" s="2"/>
      <c r="G345" s="2"/>
      <c r="H345" s="2"/>
      <c r="I345" s="2"/>
      <c r="J345" s="2"/>
      <c r="K345" s="2"/>
      <c r="L345" s="2"/>
      <c r="M345" s="2"/>
      <c r="N345" s="2"/>
      <c r="O345" s="2">
        <v>91.7</v>
      </c>
      <c r="P345" s="2">
        <v>94.9</v>
      </c>
      <c r="Q345" s="2">
        <v>93.4</v>
      </c>
      <c r="R345" s="2">
        <v>92.9</v>
      </c>
      <c r="S345" s="2">
        <v>92.5</v>
      </c>
      <c r="T345" s="2">
        <v>93.9</v>
      </c>
      <c r="U345" s="2">
        <v>90.9</v>
      </c>
      <c r="V345" s="2">
        <v>90.4</v>
      </c>
      <c r="W345" s="2">
        <v>96.8</v>
      </c>
      <c r="X345" s="2"/>
      <c r="Y345" s="35"/>
      <c r="Z345" s="35"/>
      <c r="AA345" s="2"/>
    </row>
    <row r="346" spans="1:27" x14ac:dyDescent="0.3">
      <c r="A346" s="15" t="str">
        <f t="shared" si="13"/>
        <v xml:space="preserve">9.c.1.b Imprese con almeno 10 addetti con connessione a banda larga 
fissa o mobile (%) </v>
      </c>
      <c r="B346" s="15" t="str">
        <f t="shared" si="14"/>
        <v/>
      </c>
      <c r="C346" s="11" t="s">
        <v>5</v>
      </c>
      <c r="D346" s="11"/>
      <c r="E346" s="11"/>
      <c r="F346" s="2"/>
      <c r="G346" s="2"/>
      <c r="H346" s="2"/>
      <c r="I346" s="2"/>
      <c r="J346" s="2"/>
      <c r="K346" s="2"/>
      <c r="L346" s="2"/>
      <c r="M346" s="2"/>
      <c r="N346" s="2"/>
      <c r="O346" s="2">
        <v>93.1</v>
      </c>
      <c r="P346" s="2">
        <v>96.9</v>
      </c>
      <c r="Q346" s="2">
        <v>95.4</v>
      </c>
      <c r="R346" s="2">
        <v>92.5</v>
      </c>
      <c r="S346" s="2">
        <v>86.9</v>
      </c>
      <c r="T346" s="2">
        <v>92.8</v>
      </c>
      <c r="U346" s="2">
        <v>84</v>
      </c>
      <c r="V346" s="2">
        <v>96.3</v>
      </c>
      <c r="W346" s="2">
        <v>98.3</v>
      </c>
      <c r="X346" s="2"/>
      <c r="Y346" s="35"/>
      <c r="Z346" s="35"/>
      <c r="AA346" s="2"/>
    </row>
    <row r="347" spans="1:27" ht="28.8" x14ac:dyDescent="0.3">
      <c r="A347" t="str">
        <f t="shared" si="13"/>
        <v xml:space="preserve">9.c.1.c Imprese con almeno 10 addetti che hanno un sito 
Web/home page o almeno una pagina su Internet (%)  </v>
      </c>
      <c r="B347" t="str">
        <f t="shared" si="14"/>
        <v xml:space="preserve">9.c.1.c Imprese con almeno 10 addetti che hanno un sito 
Web/home page o almeno una pagina su Internet (%)  </v>
      </c>
      <c r="C347" s="17" t="s">
        <v>70</v>
      </c>
      <c r="D347" s="22" t="s">
        <v>227</v>
      </c>
      <c r="E347" s="17"/>
      <c r="F347" s="16" t="s">
        <v>11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37"/>
      <c r="Z347" s="37"/>
      <c r="AA347" s="16"/>
    </row>
    <row r="348" spans="1:27" x14ac:dyDescent="0.3">
      <c r="A348" t="str">
        <f t="shared" si="13"/>
        <v xml:space="preserve">9.c.1.c Imprese con almeno 10 addetti che hanno un sito 
Web/home page o almeno una pagina su Internet (%)  </v>
      </c>
      <c r="B348" t="str">
        <f t="shared" si="14"/>
        <v/>
      </c>
      <c r="C348" s="22" t="s">
        <v>3</v>
      </c>
      <c r="D348" s="22"/>
      <c r="E348" s="22"/>
      <c r="F348" s="16"/>
      <c r="G348" s="16"/>
      <c r="H348" s="16"/>
      <c r="I348" s="16"/>
      <c r="J348" s="16"/>
      <c r="K348" s="16"/>
      <c r="L348" s="16"/>
      <c r="M348" s="16"/>
      <c r="N348" s="16"/>
      <c r="O348" s="16">
        <v>64.2</v>
      </c>
      <c r="P348" s="16">
        <v>67.3</v>
      </c>
      <c r="Q348" s="16">
        <v>69.2</v>
      </c>
      <c r="R348" s="16">
        <v>70.7</v>
      </c>
      <c r="S348" s="16">
        <v>71.3</v>
      </c>
      <c r="T348" s="16">
        <v>72.099999999999994</v>
      </c>
      <c r="U348" s="16">
        <v>71.400000000000006</v>
      </c>
      <c r="V348" s="16">
        <v>72.099999999999994</v>
      </c>
      <c r="W348" s="16">
        <v>73.099999999999994</v>
      </c>
      <c r="X348" s="16"/>
      <c r="Y348" s="37"/>
      <c r="Z348" s="37"/>
      <c r="AA348" s="16"/>
    </row>
    <row r="349" spans="1:27" x14ac:dyDescent="0.3">
      <c r="A349" t="str">
        <f t="shared" si="13"/>
        <v xml:space="preserve">9.c.1.c Imprese con almeno 10 addetti che hanno un sito 
Web/home page o almeno una pagina su Internet (%)  </v>
      </c>
      <c r="B349" t="str">
        <f t="shared" si="14"/>
        <v/>
      </c>
      <c r="C349" s="22" t="s">
        <v>4</v>
      </c>
      <c r="D349" s="22"/>
      <c r="E349" s="22"/>
      <c r="F349" s="16"/>
      <c r="G349" s="16"/>
      <c r="H349" s="16"/>
      <c r="I349" s="16"/>
      <c r="J349" s="16"/>
      <c r="K349" s="16"/>
      <c r="L349" s="16"/>
      <c r="M349" s="16"/>
      <c r="N349" s="16"/>
      <c r="O349" s="16">
        <v>63.4</v>
      </c>
      <c r="P349" s="16">
        <v>64</v>
      </c>
      <c r="Q349" s="16">
        <v>63.1</v>
      </c>
      <c r="R349" s="16">
        <v>69.3</v>
      </c>
      <c r="S349" s="16">
        <v>64.5</v>
      </c>
      <c r="T349" s="16">
        <v>68.3</v>
      </c>
      <c r="U349" s="16">
        <v>67.8</v>
      </c>
      <c r="V349" s="16">
        <v>66.900000000000006</v>
      </c>
      <c r="W349" s="16">
        <v>68.7</v>
      </c>
      <c r="X349" s="16"/>
      <c r="Y349" s="37"/>
      <c r="Z349" s="37"/>
      <c r="AA349" s="16"/>
    </row>
    <row r="350" spans="1:27" x14ac:dyDescent="0.3">
      <c r="A350" t="str">
        <f t="shared" si="13"/>
        <v xml:space="preserve">9.c.1.c Imprese con almeno 10 addetti che hanno un sito 
Web/home page o almeno una pagina su Internet (%)  </v>
      </c>
      <c r="B350" t="str">
        <f t="shared" si="14"/>
        <v/>
      </c>
      <c r="C350" s="22" t="s">
        <v>5</v>
      </c>
      <c r="D350" s="22"/>
      <c r="E350" s="22"/>
      <c r="F350" s="16"/>
      <c r="G350" s="16"/>
      <c r="H350" s="16"/>
      <c r="I350" s="16"/>
      <c r="J350" s="16"/>
      <c r="K350" s="16"/>
      <c r="L350" s="16"/>
      <c r="M350" s="16"/>
      <c r="N350" s="16"/>
      <c r="O350" s="16">
        <v>68.5</v>
      </c>
      <c r="P350" s="16">
        <v>65.3</v>
      </c>
      <c r="Q350" s="16">
        <v>64.5</v>
      </c>
      <c r="R350" s="16">
        <v>78.400000000000006</v>
      </c>
      <c r="S350" s="16">
        <v>55.8</v>
      </c>
      <c r="T350" s="16">
        <v>75.7</v>
      </c>
      <c r="U350" s="16">
        <v>68.599999999999994</v>
      </c>
      <c r="V350" s="16">
        <v>67.7</v>
      </c>
      <c r="W350" s="16">
        <v>69.2</v>
      </c>
      <c r="X350" s="16"/>
      <c r="Y350" s="37"/>
      <c r="Z350" s="37"/>
      <c r="AA350" s="16"/>
    </row>
    <row r="351" spans="1:27" ht="28.8" x14ac:dyDescent="0.3">
      <c r="A351" s="15" t="str">
        <f>IF(B351=C351,B351,#REF!)</f>
        <v>10.1.1.a Disuguaglianza del reddito netto s80/s20</v>
      </c>
      <c r="B351" s="15" t="str">
        <f t="shared" si="14"/>
        <v>10.1.1.a Disuguaglianza del reddito netto s80/s20</v>
      </c>
      <c r="C351" s="4" t="s">
        <v>102</v>
      </c>
      <c r="D351" s="11" t="s">
        <v>226</v>
      </c>
      <c r="E351" s="11" t="s">
        <v>224</v>
      </c>
      <c r="F351" s="11" t="s">
        <v>39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5"/>
      <c r="Z351" s="35"/>
      <c r="AA351" s="2"/>
    </row>
    <row r="352" spans="1:27" x14ac:dyDescent="0.3">
      <c r="A352" s="15" t="str">
        <f t="shared" ref="A352:A362" si="15">IF(B352=C352,B352,A351)</f>
        <v>10.1.1.a Disuguaglianza del reddito netto s80/s20</v>
      </c>
      <c r="B352" s="15" t="str">
        <f t="shared" si="14"/>
        <v/>
      </c>
      <c r="C352" s="11" t="s">
        <v>3</v>
      </c>
      <c r="D352" s="11"/>
      <c r="E352" s="11"/>
      <c r="F352" s="2"/>
      <c r="G352" s="25">
        <v>5.6</v>
      </c>
      <c r="H352" s="25">
        <v>5.4</v>
      </c>
      <c r="I352" s="25">
        <v>5.4</v>
      </c>
      <c r="J352" s="25">
        <v>5.2</v>
      </c>
      <c r="K352" s="25">
        <v>5.3</v>
      </c>
      <c r="L352" s="25">
        <v>5.4</v>
      </c>
      <c r="M352" s="25">
        <v>5.7</v>
      </c>
      <c r="N352" s="25">
        <v>5.6</v>
      </c>
      <c r="O352" s="25">
        <v>5.8</v>
      </c>
      <c r="P352" s="25">
        <v>5.8</v>
      </c>
      <c r="Q352" s="25">
        <v>5.8</v>
      </c>
      <c r="R352" s="25">
        <v>6.3</v>
      </c>
      <c r="S352" s="25">
        <v>5.9</v>
      </c>
      <c r="T352" s="25">
        <v>6.1</v>
      </c>
      <c r="U352" s="25">
        <v>6</v>
      </c>
      <c r="V352" s="25">
        <v>5.7</v>
      </c>
      <c r="W352" s="25">
        <v>5.9</v>
      </c>
      <c r="X352" s="2">
        <v>5.6</v>
      </c>
      <c r="Y352" s="35">
        <v>5.3</v>
      </c>
      <c r="Z352" s="35"/>
      <c r="AA352" s="2"/>
    </row>
    <row r="353" spans="1:27" x14ac:dyDescent="0.3">
      <c r="A353" s="15" t="str">
        <f t="shared" si="15"/>
        <v>10.1.1.a Disuguaglianza del reddito netto s80/s20</v>
      </c>
      <c r="B353" s="15" t="str">
        <f t="shared" si="14"/>
        <v/>
      </c>
      <c r="C353" s="11" t="s">
        <v>4</v>
      </c>
      <c r="D353" s="11"/>
      <c r="E353" s="11"/>
      <c r="F353" s="2"/>
      <c r="G353" s="25">
        <v>4.8</v>
      </c>
      <c r="H353" s="25">
        <v>4.8</v>
      </c>
      <c r="I353" s="25">
        <v>4.8</v>
      </c>
      <c r="J353" s="25">
        <v>4.5999999999999996</v>
      </c>
      <c r="K353" s="25">
        <v>4.8</v>
      </c>
      <c r="L353" s="25">
        <v>4.8</v>
      </c>
      <c r="M353" s="25">
        <v>5.0999999999999996</v>
      </c>
      <c r="N353" s="25">
        <v>5.0999999999999996</v>
      </c>
      <c r="O353" s="25">
        <v>5.2</v>
      </c>
      <c r="P353" s="25">
        <v>5.4</v>
      </c>
      <c r="Q353" s="25">
        <v>5.4</v>
      </c>
      <c r="R353" s="25">
        <v>5.8</v>
      </c>
      <c r="S353" s="25">
        <v>5.4</v>
      </c>
      <c r="T353" s="25">
        <v>5.5</v>
      </c>
      <c r="U353" s="25">
        <v>5.2</v>
      </c>
      <c r="V353" s="25">
        <v>5.2</v>
      </c>
      <c r="W353" s="25">
        <v>5.2</v>
      </c>
      <c r="X353" s="2">
        <v>5.0999999999999996</v>
      </c>
      <c r="Y353" s="35">
        <v>5.0999999999999996</v>
      </c>
      <c r="Z353" s="35"/>
      <c r="AA353" s="2"/>
    </row>
    <row r="354" spans="1:27" x14ac:dyDescent="0.3">
      <c r="A354" s="15" t="str">
        <f t="shared" si="15"/>
        <v>10.1.1.a Disuguaglianza del reddito netto s80/s20</v>
      </c>
      <c r="B354" s="15" t="str">
        <f t="shared" si="14"/>
        <v/>
      </c>
      <c r="C354" s="11" t="s">
        <v>5</v>
      </c>
      <c r="D354" s="11"/>
      <c r="E354" s="11"/>
      <c r="F354" s="2"/>
      <c r="G354" s="2">
        <v>4.0999999999999996</v>
      </c>
      <c r="H354" s="2">
        <v>4.2</v>
      </c>
      <c r="I354" s="2">
        <v>4.4000000000000004</v>
      </c>
      <c r="J354" s="2">
        <v>4.2</v>
      </c>
      <c r="K354" s="2">
        <v>4.5</v>
      </c>
      <c r="L354" s="2">
        <v>4.0999999999999996</v>
      </c>
      <c r="M354" s="2">
        <v>4.5</v>
      </c>
      <c r="N354" s="2">
        <v>4.5999999999999996</v>
      </c>
      <c r="O354" s="2">
        <v>4.4000000000000004</v>
      </c>
      <c r="P354" s="2">
        <v>4.4000000000000004</v>
      </c>
      <c r="Q354" s="2">
        <v>4.7</v>
      </c>
      <c r="R354" s="2">
        <v>5.2</v>
      </c>
      <c r="S354" s="2">
        <v>4.7</v>
      </c>
      <c r="T354" s="2">
        <v>4.4000000000000004</v>
      </c>
      <c r="U354" s="2">
        <v>4.4000000000000004</v>
      </c>
      <c r="V354" s="2">
        <v>3.8</v>
      </c>
      <c r="W354" s="2">
        <v>3.7</v>
      </c>
      <c r="X354" s="2">
        <v>3.9</v>
      </c>
      <c r="Y354" s="35">
        <v>3.9</v>
      </c>
      <c r="Z354" s="35"/>
      <c r="AA354" s="2"/>
    </row>
    <row r="355" spans="1:27" s="129" customFormat="1" x14ac:dyDescent="0.3">
      <c r="A355" s="16" t="str">
        <f t="shared" si="15"/>
        <v xml:space="preserve">10.1.1.b Reddito disponibile lordo pro capite </v>
      </c>
      <c r="B355" s="37" t="str">
        <f t="shared" si="14"/>
        <v xml:space="preserve">10.1.1.b Reddito disponibile lordo pro capite </v>
      </c>
      <c r="C355" s="17" t="s">
        <v>103</v>
      </c>
      <c r="D355" s="22" t="s">
        <v>226</v>
      </c>
      <c r="E355" s="22" t="s">
        <v>224</v>
      </c>
      <c r="F355" s="16" t="s">
        <v>83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37"/>
      <c r="Z355" s="37"/>
      <c r="AA355" s="18"/>
    </row>
    <row r="356" spans="1:27" s="129" customFormat="1" x14ac:dyDescent="0.3">
      <c r="A356" s="16" t="str">
        <f t="shared" si="15"/>
        <v xml:space="preserve">10.1.1.b Reddito disponibile lordo pro capite </v>
      </c>
      <c r="B356" s="37" t="str">
        <f t="shared" si="14"/>
        <v/>
      </c>
      <c r="C356" s="22" t="s">
        <v>3</v>
      </c>
      <c r="D356" s="22"/>
      <c r="E356" s="22"/>
      <c r="F356" s="16"/>
      <c r="G356" s="45">
        <v>16712.900000000001</v>
      </c>
      <c r="H356" s="45">
        <v>17051.8</v>
      </c>
      <c r="I356" s="45">
        <v>17597.900000000001</v>
      </c>
      <c r="J356" s="45">
        <v>18122.400000000001</v>
      </c>
      <c r="K356" s="45">
        <v>18294.5</v>
      </c>
      <c r="L356" s="45">
        <v>17766.3</v>
      </c>
      <c r="M356" s="45">
        <v>17680.2</v>
      </c>
      <c r="N356" s="45">
        <v>18077</v>
      </c>
      <c r="O356" s="45">
        <v>17528.2</v>
      </c>
      <c r="P356" s="45">
        <v>17586.400000000001</v>
      </c>
      <c r="Q356" s="45">
        <v>17711.400000000001</v>
      </c>
      <c r="R356" s="45">
        <v>17972.099999999999</v>
      </c>
      <c r="S356" s="45">
        <v>18268.2</v>
      </c>
      <c r="T356" s="45">
        <v>18690.3</v>
      </c>
      <c r="U356" s="45">
        <v>19076.2</v>
      </c>
      <c r="V356" s="45">
        <v>19267.2</v>
      </c>
      <c r="W356" s="45">
        <v>18942.7</v>
      </c>
      <c r="X356" s="96">
        <v>19949.7</v>
      </c>
      <c r="Y356" s="97">
        <v>21088.6</v>
      </c>
      <c r="Z356" s="37"/>
      <c r="AA356" s="18"/>
    </row>
    <row r="357" spans="1:27" s="129" customFormat="1" x14ac:dyDescent="0.3">
      <c r="A357" s="16" t="str">
        <f t="shared" si="15"/>
        <v xml:space="preserve">10.1.1.b Reddito disponibile lordo pro capite </v>
      </c>
      <c r="B357" s="37" t="str">
        <f t="shared" si="14"/>
        <v/>
      </c>
      <c r="C357" s="22" t="s">
        <v>4</v>
      </c>
      <c r="D357" s="22"/>
      <c r="E357" s="22"/>
      <c r="F357" s="16"/>
      <c r="G357" s="16">
        <v>18275.3</v>
      </c>
      <c r="H357" s="16">
        <v>18571.8</v>
      </c>
      <c r="I357" s="16">
        <v>19034.8</v>
      </c>
      <c r="J357" s="16">
        <v>19650.7</v>
      </c>
      <c r="K357" s="16">
        <v>19808.099999999999</v>
      </c>
      <c r="L357" s="16">
        <v>19343.5</v>
      </c>
      <c r="M357" s="16">
        <v>19272.5</v>
      </c>
      <c r="N357" s="16">
        <v>19537.3</v>
      </c>
      <c r="O357" s="16">
        <v>18798</v>
      </c>
      <c r="P357" s="16">
        <v>18773</v>
      </c>
      <c r="Q357" s="16">
        <v>18909.5</v>
      </c>
      <c r="R357" s="16">
        <v>19089.099999999999</v>
      </c>
      <c r="S357" s="16">
        <v>19382.2</v>
      </c>
      <c r="T357" s="16">
        <v>19688</v>
      </c>
      <c r="U357" s="16">
        <v>20198.7</v>
      </c>
      <c r="V357" s="16">
        <v>20335</v>
      </c>
      <c r="W357" s="16">
        <v>19756.599999999999</v>
      </c>
      <c r="X357" s="98">
        <v>20806.5</v>
      </c>
      <c r="Y357" s="99">
        <v>21998.5</v>
      </c>
      <c r="Z357" s="37"/>
      <c r="AA357" s="18"/>
    </row>
    <row r="358" spans="1:27" s="129" customFormat="1" x14ac:dyDescent="0.3">
      <c r="A358" s="16" t="str">
        <f t="shared" si="15"/>
        <v xml:space="preserve">10.1.1.b Reddito disponibile lordo pro capite </v>
      </c>
      <c r="B358" s="37" t="str">
        <f t="shared" si="14"/>
        <v/>
      </c>
      <c r="C358" s="22" t="s">
        <v>5</v>
      </c>
      <c r="D358" s="22"/>
      <c r="E358" s="22"/>
      <c r="F358" s="16"/>
      <c r="G358" s="16">
        <v>16270.4</v>
      </c>
      <c r="H358" s="16">
        <v>16741.900000000001</v>
      </c>
      <c r="I358" s="16">
        <v>17261.400000000001</v>
      </c>
      <c r="J358" s="16">
        <v>17730.2</v>
      </c>
      <c r="K358" s="16">
        <v>17961.5</v>
      </c>
      <c r="L358" s="16">
        <v>17450.5</v>
      </c>
      <c r="M358" s="16">
        <v>17608.7</v>
      </c>
      <c r="N358" s="16">
        <v>17880.900000000001</v>
      </c>
      <c r="O358" s="16">
        <v>17425.599999999999</v>
      </c>
      <c r="P358" s="16">
        <v>17635.900000000001</v>
      </c>
      <c r="Q358" s="16">
        <v>17698.2</v>
      </c>
      <c r="R358" s="16">
        <v>17907.8</v>
      </c>
      <c r="S358" s="16">
        <v>18335.099999999999</v>
      </c>
      <c r="T358" s="16">
        <v>18654.5</v>
      </c>
      <c r="U358" s="16">
        <v>19149.8</v>
      </c>
      <c r="V358" s="16">
        <v>19257.099999999999</v>
      </c>
      <c r="W358" s="16">
        <v>18843.099999999999</v>
      </c>
      <c r="X358" s="98">
        <v>19920</v>
      </c>
      <c r="Y358" s="99">
        <v>21037.200000000001</v>
      </c>
      <c r="Z358" s="37"/>
      <c r="AA358" s="18"/>
    </row>
    <row r="359" spans="1:27" x14ac:dyDescent="0.3">
      <c r="A359" s="15" t="str">
        <f t="shared" si="15"/>
        <v>10.2.1 Rischio di povertà</v>
      </c>
      <c r="B359" s="15" t="str">
        <f t="shared" si="14"/>
        <v>10.2.1 Rischio di povertà</v>
      </c>
      <c r="C359" s="4" t="s">
        <v>63</v>
      </c>
      <c r="D359" s="11" t="s">
        <v>227</v>
      </c>
      <c r="E359" s="4"/>
      <c r="F359" s="2" t="s">
        <v>11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5"/>
      <c r="Z359" s="35"/>
      <c r="AA359" s="2"/>
    </row>
    <row r="360" spans="1:27" x14ac:dyDescent="0.3">
      <c r="A360" s="15" t="str">
        <f t="shared" si="15"/>
        <v>10.2.1 Rischio di povertà</v>
      </c>
      <c r="B360" s="15" t="str">
        <f t="shared" si="14"/>
        <v/>
      </c>
      <c r="C360" s="11" t="s">
        <v>3</v>
      </c>
      <c r="D360" s="11"/>
      <c r="E360" s="11"/>
      <c r="F360" s="2"/>
      <c r="G360" s="2">
        <v>18.899999999999999</v>
      </c>
      <c r="H360" s="2">
        <v>19.2</v>
      </c>
      <c r="I360" s="2">
        <v>19.3</v>
      </c>
      <c r="J360" s="2">
        <v>19.5</v>
      </c>
      <c r="K360" s="2">
        <v>18.899999999999999</v>
      </c>
      <c r="L360" s="2">
        <v>18.399999999999999</v>
      </c>
      <c r="M360" s="2">
        <v>18.7</v>
      </c>
      <c r="N360" s="2">
        <v>19.8</v>
      </c>
      <c r="O360" s="2">
        <v>19.5</v>
      </c>
      <c r="P360" s="2">
        <v>19.3</v>
      </c>
      <c r="Q360" s="2">
        <v>19.399999999999999</v>
      </c>
      <c r="R360" s="2">
        <v>19.899999999999999</v>
      </c>
      <c r="S360" s="2">
        <v>20.6</v>
      </c>
      <c r="T360" s="2">
        <v>20.3</v>
      </c>
      <c r="U360" s="2">
        <v>20.3</v>
      </c>
      <c r="V360" s="2">
        <v>20.100000000000001</v>
      </c>
      <c r="W360" s="2">
        <v>20</v>
      </c>
      <c r="X360" s="2">
        <v>20.100000000000001</v>
      </c>
      <c r="Y360" s="35">
        <v>20.100000000000001</v>
      </c>
      <c r="Z360" s="100">
        <v>18.899999999999999</v>
      </c>
      <c r="AA360" s="2"/>
    </row>
    <row r="361" spans="1:27" x14ac:dyDescent="0.3">
      <c r="A361" s="15" t="str">
        <f t="shared" si="15"/>
        <v>10.2.1 Rischio di povertà</v>
      </c>
      <c r="B361" s="15" t="str">
        <f t="shared" si="14"/>
        <v/>
      </c>
      <c r="C361" s="11" t="s">
        <v>4</v>
      </c>
      <c r="D361" s="11"/>
      <c r="E361" s="11"/>
      <c r="F361" s="2"/>
      <c r="G361" s="2">
        <v>13.4</v>
      </c>
      <c r="H361" s="2">
        <v>13.3</v>
      </c>
      <c r="I361" s="2">
        <v>13.3</v>
      </c>
      <c r="J361" s="2">
        <v>13.2</v>
      </c>
      <c r="K361" s="2">
        <v>12.7</v>
      </c>
      <c r="L361" s="2">
        <v>12.9</v>
      </c>
      <c r="M361" s="2">
        <v>13.8</v>
      </c>
      <c r="N361" s="2">
        <v>14.8</v>
      </c>
      <c r="O361" s="2">
        <v>15.5</v>
      </c>
      <c r="P361" s="2">
        <v>15.2</v>
      </c>
      <c r="Q361" s="2">
        <v>15.4</v>
      </c>
      <c r="R361" s="2">
        <v>16.100000000000001</v>
      </c>
      <c r="S361" s="2">
        <v>16.8</v>
      </c>
      <c r="T361" s="2">
        <v>16.600000000000001</v>
      </c>
      <c r="U361" s="2">
        <v>16.3</v>
      </c>
      <c r="V361" s="2">
        <v>15.3</v>
      </c>
      <c r="W361" s="2">
        <v>16</v>
      </c>
      <c r="X361" s="2">
        <v>15.8</v>
      </c>
      <c r="Y361" s="35">
        <v>15.9</v>
      </c>
      <c r="Z361" s="100">
        <v>16</v>
      </c>
      <c r="AA361" s="2"/>
    </row>
    <row r="362" spans="1:27" x14ac:dyDescent="0.3">
      <c r="A362" s="15" t="str">
        <f t="shared" si="15"/>
        <v>10.2.1 Rischio di povertà</v>
      </c>
      <c r="B362" s="15" t="str">
        <f t="shared" si="14"/>
        <v/>
      </c>
      <c r="C362" s="11" t="s">
        <v>5</v>
      </c>
      <c r="D362" s="11"/>
      <c r="E362" s="11"/>
      <c r="F362" s="2"/>
      <c r="G362" s="2">
        <v>11.6</v>
      </c>
      <c r="H362" s="2">
        <v>12.2</v>
      </c>
      <c r="I362" s="2">
        <v>13.4</v>
      </c>
      <c r="J362" s="2">
        <v>11.8</v>
      </c>
      <c r="K362" s="2">
        <v>12.2</v>
      </c>
      <c r="L362" s="2">
        <v>11</v>
      </c>
      <c r="M362" s="2">
        <v>12.9</v>
      </c>
      <c r="N362" s="2">
        <v>13.1</v>
      </c>
      <c r="O362" s="2">
        <v>14.6</v>
      </c>
      <c r="P362" s="2">
        <v>12.7</v>
      </c>
      <c r="Q362" s="2">
        <v>12.2</v>
      </c>
      <c r="R362" s="2">
        <v>13.9</v>
      </c>
      <c r="S362" s="2">
        <v>16</v>
      </c>
      <c r="T362" s="2">
        <v>15.8</v>
      </c>
      <c r="U362" s="2">
        <v>11.7</v>
      </c>
      <c r="V362" s="2">
        <v>13.6</v>
      </c>
      <c r="W362" s="2">
        <v>11.9</v>
      </c>
      <c r="X362" s="2">
        <v>8</v>
      </c>
      <c r="Y362" s="35">
        <v>11.6</v>
      </c>
      <c r="Z362" s="100">
        <v>11.1</v>
      </c>
      <c r="AA362" s="2"/>
    </row>
    <row r="363" spans="1:27" ht="28.8" x14ac:dyDescent="0.3">
      <c r="A363" t="str">
        <f>IF(B363=C363,B363,A1)</f>
        <v>11.1.1.a Percentuale di persone in abitazioni con problemi strutturali o problemi di umidità</v>
      </c>
      <c r="B363" t="str">
        <f t="shared" si="14"/>
        <v>11.1.1.a Percentuale di persone in abitazioni con problemi strutturali o problemi di umidità</v>
      </c>
      <c r="C363" s="17" t="s">
        <v>185</v>
      </c>
      <c r="D363" s="22" t="s">
        <v>227</v>
      </c>
      <c r="E363" s="17"/>
      <c r="F363" s="16" t="s">
        <v>20</v>
      </c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37"/>
      <c r="Z363" s="37"/>
      <c r="AA363" s="16"/>
    </row>
    <row r="364" spans="1:27" x14ac:dyDescent="0.3">
      <c r="A364" t="str">
        <f>IF(B364=C364,B364,A363)</f>
        <v>11.1.1.a Percentuale di persone in abitazioni con problemi strutturali o problemi di umidità</v>
      </c>
      <c r="B364" t="str">
        <f t="shared" si="14"/>
        <v/>
      </c>
      <c r="C364" s="22" t="s">
        <v>3</v>
      </c>
      <c r="D364" s="22"/>
      <c r="E364" s="22"/>
      <c r="F364" s="16"/>
      <c r="G364" s="16">
        <v>23.2</v>
      </c>
      <c r="H364" s="16">
        <v>22.6</v>
      </c>
      <c r="I364" s="16">
        <v>22</v>
      </c>
      <c r="J364" s="16">
        <v>21.4</v>
      </c>
      <c r="K364" s="16">
        <v>20.6</v>
      </c>
      <c r="L364" s="16">
        <v>20.9</v>
      </c>
      <c r="M364" s="16">
        <v>20.5</v>
      </c>
      <c r="N364" s="16">
        <v>23.4</v>
      </c>
      <c r="O364" s="16">
        <v>21.4</v>
      </c>
      <c r="P364" s="16">
        <v>22.9</v>
      </c>
      <c r="Q364" s="16">
        <v>25</v>
      </c>
      <c r="R364" s="16">
        <v>24.1</v>
      </c>
      <c r="S364" s="16">
        <v>21</v>
      </c>
      <c r="T364" s="16">
        <v>16.100000000000001</v>
      </c>
      <c r="U364" s="16">
        <v>13.2</v>
      </c>
      <c r="V364" s="16">
        <v>14</v>
      </c>
      <c r="W364" s="16">
        <v>19.600000000000001</v>
      </c>
      <c r="X364" s="16">
        <v>17.600000000000001</v>
      </c>
      <c r="Y364" s="37">
        <v>16.600000000000001</v>
      </c>
      <c r="Z364" s="125">
        <v>17.100000000000001</v>
      </c>
      <c r="AA364" s="16"/>
    </row>
    <row r="365" spans="1:27" x14ac:dyDescent="0.3">
      <c r="A365" t="str">
        <f>IF(B365=C365,B365,A364)</f>
        <v>11.1.1.a Percentuale di persone in abitazioni con problemi strutturali o problemi di umidità</v>
      </c>
      <c r="B365" t="str">
        <f t="shared" si="14"/>
        <v/>
      </c>
      <c r="C365" s="22" t="s">
        <v>4</v>
      </c>
      <c r="D365" s="22"/>
      <c r="E365" s="22"/>
      <c r="F365" s="16"/>
      <c r="G365" s="16">
        <v>20.6</v>
      </c>
      <c r="H365" s="16">
        <v>21.4</v>
      </c>
      <c r="I365" s="16">
        <v>19.399999999999999</v>
      </c>
      <c r="J365" s="16">
        <v>18.399999999999999</v>
      </c>
      <c r="K365" s="16">
        <v>19</v>
      </c>
      <c r="L365" s="16">
        <v>19.5</v>
      </c>
      <c r="M365" s="16">
        <v>19.600000000000001</v>
      </c>
      <c r="N365" s="16">
        <v>23.4</v>
      </c>
      <c r="O365" s="16">
        <v>21.9</v>
      </c>
      <c r="P365" s="16">
        <v>23.9</v>
      </c>
      <c r="Q365" s="16">
        <v>25</v>
      </c>
      <c r="R365" s="16">
        <v>24.6</v>
      </c>
      <c r="S365" s="16">
        <v>21.8</v>
      </c>
      <c r="T365" s="16">
        <v>16.100000000000001</v>
      </c>
      <c r="U365" s="16">
        <v>15.5</v>
      </c>
      <c r="V365" s="16">
        <v>13.4</v>
      </c>
      <c r="W365" s="16">
        <v>17.899999999999999</v>
      </c>
      <c r="X365" s="16">
        <v>16.600000000000001</v>
      </c>
      <c r="Y365" s="37">
        <v>16.8</v>
      </c>
      <c r="Z365" s="37">
        <v>18.399999999999999</v>
      </c>
      <c r="AA365" s="16"/>
    </row>
    <row r="366" spans="1:27" x14ac:dyDescent="0.3">
      <c r="A366" t="str">
        <f>IF(B366=C366,B366,A365)</f>
        <v>11.1.1.a Percentuale di persone in abitazioni con problemi strutturali o problemi di umidità</v>
      </c>
      <c r="B366" t="str">
        <f t="shared" si="14"/>
        <v/>
      </c>
      <c r="C366" s="22" t="s">
        <v>5</v>
      </c>
      <c r="D366" s="22"/>
      <c r="E366" s="22"/>
      <c r="F366" s="16"/>
      <c r="G366" s="16">
        <v>30.1</v>
      </c>
      <c r="H366" s="16">
        <v>28.3</v>
      </c>
      <c r="I366" s="16">
        <v>25.1</v>
      </c>
      <c r="J366" s="16">
        <v>23.5</v>
      </c>
      <c r="K366" s="16">
        <v>21.2</v>
      </c>
      <c r="L366" s="16">
        <v>23.7</v>
      </c>
      <c r="M366" s="16">
        <v>25.1</v>
      </c>
      <c r="N366" s="16">
        <v>39</v>
      </c>
      <c r="O366" s="16">
        <v>37.6</v>
      </c>
      <c r="P366" s="16">
        <v>35.9</v>
      </c>
      <c r="Q366" s="16">
        <v>38.5</v>
      </c>
      <c r="R366" s="16">
        <v>36.6</v>
      </c>
      <c r="S366" s="16">
        <v>25.1</v>
      </c>
      <c r="T366" s="16">
        <v>18.2</v>
      </c>
      <c r="U366" s="16">
        <v>14.2</v>
      </c>
      <c r="V366" s="16">
        <v>12.1</v>
      </c>
      <c r="W366" s="16">
        <v>16.899999999999999</v>
      </c>
      <c r="X366" s="16">
        <v>16.899999999999999</v>
      </c>
      <c r="Y366" s="37">
        <v>26.4</v>
      </c>
      <c r="Z366" s="37">
        <v>17.100000000000001</v>
      </c>
      <c r="AA366" s="16"/>
    </row>
    <row r="367" spans="1:27" x14ac:dyDescent="0.3">
      <c r="A367" s="2" t="str">
        <f>IF(B367=C367,B367,A362)</f>
        <v xml:space="preserve">11.1.1.b Percentuale di persone in abitazioni sovraffollate </v>
      </c>
      <c r="B367" s="35" t="str">
        <f t="shared" ref="B367:B428" si="16">IF(FALSE=OR(C367="Italia",C367="Centro",C367="Regione Marche"),C367,"")</f>
        <v xml:space="preserve">11.1.1.b Percentuale di persone in abitazioni sovraffollate </v>
      </c>
      <c r="C367" s="4" t="s">
        <v>84</v>
      </c>
      <c r="D367" s="11" t="s">
        <v>227</v>
      </c>
      <c r="E367" s="4"/>
      <c r="F367" s="2" t="s">
        <v>20</v>
      </c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5"/>
      <c r="Z367" s="35"/>
      <c r="AA367" s="2"/>
    </row>
    <row r="368" spans="1:27" x14ac:dyDescent="0.3">
      <c r="A368" s="2" t="str">
        <f t="shared" ref="A368:A428" si="17">IF(B368=C368,B368,A367)</f>
        <v xml:space="preserve">11.1.1.b Percentuale di persone in abitazioni sovraffollate </v>
      </c>
      <c r="B368" s="35" t="str">
        <f t="shared" si="16"/>
        <v/>
      </c>
      <c r="C368" s="11" t="s">
        <v>3</v>
      </c>
      <c r="D368" s="11"/>
      <c r="E368" s="11"/>
      <c r="F368" s="2"/>
      <c r="G368" s="2">
        <v>24.9</v>
      </c>
      <c r="H368" s="2">
        <v>24.1</v>
      </c>
      <c r="I368" s="2">
        <v>24.6</v>
      </c>
      <c r="J368" s="2">
        <v>24.2</v>
      </c>
      <c r="K368" s="2">
        <v>24.2</v>
      </c>
      <c r="L368" s="2">
        <v>23.3</v>
      </c>
      <c r="M368" s="2">
        <v>24.3</v>
      </c>
      <c r="N368" s="2">
        <v>24.5</v>
      </c>
      <c r="O368" s="2">
        <v>26.1</v>
      </c>
      <c r="P368" s="2">
        <v>27.1</v>
      </c>
      <c r="Q368" s="2">
        <v>27.3</v>
      </c>
      <c r="R368" s="2">
        <v>27.9</v>
      </c>
      <c r="S368" s="2">
        <v>27.8</v>
      </c>
      <c r="T368" s="2">
        <v>27.1</v>
      </c>
      <c r="U368" s="2">
        <v>27.8</v>
      </c>
      <c r="V368" s="2">
        <v>28.3</v>
      </c>
      <c r="W368" s="2">
        <v>26.1</v>
      </c>
      <c r="X368" s="2">
        <v>28</v>
      </c>
      <c r="Y368" s="35">
        <v>25.1</v>
      </c>
      <c r="Z368" s="35">
        <v>25.4</v>
      </c>
      <c r="AA368" s="2"/>
    </row>
    <row r="369" spans="1:27" x14ac:dyDescent="0.3">
      <c r="A369" s="2" t="str">
        <f t="shared" si="17"/>
        <v xml:space="preserve">11.1.1.b Percentuale di persone in abitazioni sovraffollate </v>
      </c>
      <c r="B369" s="35" t="str">
        <f t="shared" si="16"/>
        <v/>
      </c>
      <c r="C369" s="11" t="s">
        <v>4</v>
      </c>
      <c r="D369" s="11"/>
      <c r="E369" s="11"/>
      <c r="F369" s="2"/>
      <c r="G369" s="2">
        <v>22.1</v>
      </c>
      <c r="H369" s="2">
        <v>22.6</v>
      </c>
      <c r="I369" s="2">
        <v>21.4</v>
      </c>
      <c r="J369" s="2">
        <v>22</v>
      </c>
      <c r="K369" s="2">
        <v>22.1</v>
      </c>
      <c r="L369" s="2">
        <v>21.8</v>
      </c>
      <c r="M369" s="2">
        <v>23.7</v>
      </c>
      <c r="N369" s="2">
        <v>24.8</v>
      </c>
      <c r="O369" s="2">
        <v>24.9</v>
      </c>
      <c r="P369" s="2">
        <v>28.7</v>
      </c>
      <c r="Q369" s="2">
        <v>28.8</v>
      </c>
      <c r="R369" s="2">
        <v>27.8</v>
      </c>
      <c r="S369" s="2">
        <v>28.1</v>
      </c>
      <c r="T369" s="2">
        <v>29.9</v>
      </c>
      <c r="U369" s="2">
        <v>31.4</v>
      </c>
      <c r="V369" s="2">
        <v>32.200000000000003</v>
      </c>
      <c r="W369" s="2">
        <v>29.3</v>
      </c>
      <c r="X369" s="2">
        <v>29.4</v>
      </c>
      <c r="Y369" s="35">
        <v>26.5</v>
      </c>
      <c r="Z369" s="35">
        <v>25.1</v>
      </c>
      <c r="AA369" s="2"/>
    </row>
    <row r="370" spans="1:27" x14ac:dyDescent="0.3">
      <c r="A370" s="2" t="str">
        <f t="shared" si="17"/>
        <v xml:space="preserve">11.1.1.b Percentuale di persone in abitazioni sovraffollate </v>
      </c>
      <c r="B370" s="35" t="str">
        <f t="shared" si="16"/>
        <v/>
      </c>
      <c r="C370" s="11" t="s">
        <v>5</v>
      </c>
      <c r="D370" s="11"/>
      <c r="E370" s="11"/>
      <c r="F370" s="2"/>
      <c r="G370" s="2">
        <v>17.8</v>
      </c>
      <c r="H370" s="2">
        <v>19</v>
      </c>
      <c r="I370" s="2">
        <v>15.7</v>
      </c>
      <c r="J370" s="2">
        <v>17.399999999999999</v>
      </c>
      <c r="K370" s="2">
        <v>15.7</v>
      </c>
      <c r="L370" s="2">
        <v>16.899999999999999</v>
      </c>
      <c r="M370" s="2">
        <v>20</v>
      </c>
      <c r="N370" s="2">
        <v>18.399999999999999</v>
      </c>
      <c r="O370" s="2">
        <v>24.3</v>
      </c>
      <c r="P370" s="2">
        <v>27.4</v>
      </c>
      <c r="Q370" s="2">
        <v>32.9</v>
      </c>
      <c r="R370" s="2">
        <v>30.2</v>
      </c>
      <c r="S370" s="2">
        <v>29.6</v>
      </c>
      <c r="T370" s="2">
        <v>36.1</v>
      </c>
      <c r="U370" s="2">
        <v>41.2</v>
      </c>
      <c r="V370" s="2">
        <v>42.4</v>
      </c>
      <c r="W370" s="2">
        <v>33.4</v>
      </c>
      <c r="X370" s="2">
        <v>32.799999999999997</v>
      </c>
      <c r="Y370" s="35">
        <v>31.8</v>
      </c>
      <c r="Z370" s="35">
        <v>24.6</v>
      </c>
      <c r="AA370" s="2"/>
    </row>
    <row r="371" spans="1:27" x14ac:dyDescent="0.3">
      <c r="A371"/>
      <c r="B371" t="str">
        <f t="shared" si="16"/>
        <v xml:space="preserve">11.1.1.c Grave deprivazione abitativa </v>
      </c>
      <c r="C371" s="17" t="s">
        <v>196</v>
      </c>
      <c r="D371" s="22" t="s">
        <v>227</v>
      </c>
      <c r="E371" s="22" t="s">
        <v>238</v>
      </c>
      <c r="F371" s="16" t="s">
        <v>20</v>
      </c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37"/>
      <c r="Z371" s="37"/>
      <c r="AA371" s="16"/>
    </row>
    <row r="372" spans="1:27" x14ac:dyDescent="0.3">
      <c r="A372"/>
      <c r="B372"/>
      <c r="C372" s="22" t="s">
        <v>3</v>
      </c>
      <c r="D372" s="22"/>
      <c r="E372" s="22"/>
      <c r="F372" s="16"/>
      <c r="G372" s="16">
        <v>8.8000000000000007</v>
      </c>
      <c r="H372" s="16">
        <v>8</v>
      </c>
      <c r="I372" s="16">
        <v>8.1</v>
      </c>
      <c r="J372" s="16">
        <v>7.5</v>
      </c>
      <c r="K372" s="16">
        <v>7.2</v>
      </c>
      <c r="L372" s="16">
        <v>7.5</v>
      </c>
      <c r="M372" s="16">
        <v>7</v>
      </c>
      <c r="N372" s="16">
        <v>8.6999999999999993</v>
      </c>
      <c r="O372" s="16">
        <v>8.4</v>
      </c>
      <c r="P372" s="16">
        <v>8.8000000000000007</v>
      </c>
      <c r="Q372" s="16">
        <v>9.5</v>
      </c>
      <c r="R372" s="16">
        <v>9.6</v>
      </c>
      <c r="S372" s="16">
        <v>7.6</v>
      </c>
      <c r="T372" s="16">
        <v>5.5</v>
      </c>
      <c r="U372" s="16">
        <v>5</v>
      </c>
      <c r="V372" s="16">
        <v>5</v>
      </c>
      <c r="W372" s="16">
        <v>6.1</v>
      </c>
      <c r="X372" s="16">
        <v>5.9</v>
      </c>
      <c r="Y372" s="37">
        <v>5.2</v>
      </c>
      <c r="Z372" s="37">
        <v>5.8</v>
      </c>
      <c r="AA372" s="16"/>
    </row>
    <row r="373" spans="1:27" x14ac:dyDescent="0.3">
      <c r="A373"/>
      <c r="B373"/>
      <c r="C373" s="22" t="s">
        <v>4</v>
      </c>
      <c r="D373" s="22"/>
      <c r="E373" s="22"/>
      <c r="F373" s="16"/>
      <c r="G373" s="16">
        <v>7.3</v>
      </c>
      <c r="H373" s="16">
        <v>7.1</v>
      </c>
      <c r="I373" s="16">
        <v>6.9</v>
      </c>
      <c r="J373" s="16">
        <v>6.7</v>
      </c>
      <c r="K373" s="16">
        <v>6.3</v>
      </c>
      <c r="L373" s="16">
        <v>7.5</v>
      </c>
      <c r="M373" s="16">
        <v>6.4</v>
      </c>
      <c r="N373" s="16">
        <v>9.3000000000000007</v>
      </c>
      <c r="O373" s="16">
        <v>8</v>
      </c>
      <c r="P373" s="16">
        <v>9</v>
      </c>
      <c r="Q373" s="16">
        <v>9.6999999999999993</v>
      </c>
      <c r="R373" s="16">
        <v>8.9</v>
      </c>
      <c r="S373" s="16">
        <v>6.8</v>
      </c>
      <c r="T373" s="16">
        <v>5.0999999999999996</v>
      </c>
      <c r="U373" s="16">
        <v>5.7</v>
      </c>
      <c r="V373" s="16">
        <v>5.0999999999999996</v>
      </c>
      <c r="W373" s="16">
        <v>6.5</v>
      </c>
      <c r="X373" s="16">
        <v>6.4</v>
      </c>
      <c r="Y373" s="37">
        <v>4.5</v>
      </c>
      <c r="Z373" s="37">
        <v>6.2</v>
      </c>
      <c r="AA373" s="16"/>
    </row>
    <row r="374" spans="1:27" x14ac:dyDescent="0.3">
      <c r="A374"/>
      <c r="B374"/>
      <c r="C374" s="22" t="s">
        <v>5</v>
      </c>
      <c r="D374" s="22"/>
      <c r="E374" s="22"/>
      <c r="F374" s="16"/>
      <c r="G374" s="16">
        <v>7.9</v>
      </c>
      <c r="H374" s="16">
        <v>7.7</v>
      </c>
      <c r="I374" s="16">
        <v>5.5</v>
      </c>
      <c r="J374" s="16">
        <v>5.7</v>
      </c>
      <c r="K374" s="16">
        <v>3.8</v>
      </c>
      <c r="L374" s="16">
        <v>6.1</v>
      </c>
      <c r="M374" s="16">
        <v>8.3000000000000007</v>
      </c>
      <c r="N374" s="16">
        <v>10.8</v>
      </c>
      <c r="O374" s="16">
        <v>12.1</v>
      </c>
      <c r="P374" s="16">
        <v>13</v>
      </c>
      <c r="Q374" s="16">
        <v>15.7</v>
      </c>
      <c r="R374" s="16">
        <v>12.1</v>
      </c>
      <c r="S374" s="16">
        <v>8.8000000000000007</v>
      </c>
      <c r="T374" s="16">
        <v>6.9</v>
      </c>
      <c r="U374" s="16">
        <v>5.2</v>
      </c>
      <c r="V374" s="16">
        <v>5.6</v>
      </c>
      <c r="W374" s="16">
        <v>5.2</v>
      </c>
      <c r="X374" s="16">
        <v>5.8</v>
      </c>
      <c r="Y374" s="16">
        <v>5.5</v>
      </c>
      <c r="Z374" s="37">
        <v>2.8</v>
      </c>
      <c r="AA374" s="16"/>
    </row>
    <row r="375" spans="1:27" ht="28.8" x14ac:dyDescent="0.3">
      <c r="A375" s="15" t="str">
        <f>IF(B375=C375,B375,A370)</f>
        <v xml:space="preserve">11.2.1.a Famiglie che dichiarano difficoltà di collegamento con mezzi 
pubblici nella zona in cui risiedono </v>
      </c>
      <c r="B375" s="15" t="str">
        <f t="shared" si="16"/>
        <v xml:space="preserve">11.2.1.a Famiglie che dichiarano difficoltà di collegamento con mezzi 
pubblici nella zona in cui risiedono </v>
      </c>
      <c r="C375" s="4" t="s">
        <v>17</v>
      </c>
      <c r="D375" s="11" t="s">
        <v>227</v>
      </c>
      <c r="E375" s="4"/>
      <c r="F375" s="11" t="s">
        <v>11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5"/>
      <c r="Z375" s="35"/>
      <c r="AA375" s="2"/>
    </row>
    <row r="376" spans="1:27" x14ac:dyDescent="0.3">
      <c r="A376" s="15" t="str">
        <f t="shared" si="17"/>
        <v xml:space="preserve">11.2.1.a Famiglie che dichiarano difficoltà di collegamento con mezzi 
pubblici nella zona in cui risiedono </v>
      </c>
      <c r="B376" s="15" t="str">
        <f t="shared" si="16"/>
        <v/>
      </c>
      <c r="C376" s="11" t="s">
        <v>3</v>
      </c>
      <c r="D376" s="11"/>
      <c r="E376" s="11"/>
      <c r="F376" s="2"/>
      <c r="G376" s="2"/>
      <c r="H376" s="2"/>
      <c r="I376" s="2"/>
      <c r="J376" s="2"/>
      <c r="K376" s="2"/>
      <c r="L376" s="2"/>
      <c r="M376" s="2">
        <v>29.5</v>
      </c>
      <c r="N376" s="2">
        <v>28.6</v>
      </c>
      <c r="O376" s="2">
        <v>28.8</v>
      </c>
      <c r="P376" s="2">
        <v>31.3</v>
      </c>
      <c r="Q376" s="2">
        <v>30.7</v>
      </c>
      <c r="R376" s="2">
        <v>30.5</v>
      </c>
      <c r="S376" s="2">
        <v>32.9</v>
      </c>
      <c r="T376" s="2">
        <v>33.299999999999997</v>
      </c>
      <c r="U376" s="2">
        <v>32.4</v>
      </c>
      <c r="V376" s="2">
        <v>33.5</v>
      </c>
      <c r="W376" s="2">
        <v>30.2</v>
      </c>
      <c r="X376" s="2">
        <v>30.6</v>
      </c>
      <c r="Y376" s="35">
        <v>30.7</v>
      </c>
      <c r="Z376" s="35">
        <v>32.700000000000003</v>
      </c>
      <c r="AA376" s="2"/>
    </row>
    <row r="377" spans="1:27" x14ac:dyDescent="0.3">
      <c r="A377" s="15" t="str">
        <f t="shared" si="17"/>
        <v xml:space="preserve">11.2.1.a Famiglie che dichiarano difficoltà di collegamento con mezzi 
pubblici nella zona in cui risiedono </v>
      </c>
      <c r="B377" s="15" t="str">
        <f t="shared" si="16"/>
        <v/>
      </c>
      <c r="C377" s="11" t="s">
        <v>4</v>
      </c>
      <c r="D377" s="11"/>
      <c r="E377" s="11"/>
      <c r="F377" s="2"/>
      <c r="G377" s="2"/>
      <c r="H377" s="2"/>
      <c r="I377" s="2"/>
      <c r="J377" s="2"/>
      <c r="K377" s="2"/>
      <c r="L377" s="2"/>
      <c r="M377" s="2">
        <v>30.3</v>
      </c>
      <c r="N377" s="2">
        <v>31.3</v>
      </c>
      <c r="O377" s="2">
        <v>29.2</v>
      </c>
      <c r="P377" s="2">
        <v>30.7</v>
      </c>
      <c r="Q377" s="2">
        <v>30.7</v>
      </c>
      <c r="R377" s="2">
        <v>31.8</v>
      </c>
      <c r="S377" s="2">
        <v>34.1</v>
      </c>
      <c r="T377" s="2">
        <v>33.1</v>
      </c>
      <c r="U377" s="2">
        <v>32.799999999999997</v>
      </c>
      <c r="V377" s="2">
        <v>33.1</v>
      </c>
      <c r="W377" s="2">
        <v>30.5</v>
      </c>
      <c r="X377" s="2">
        <v>31.5</v>
      </c>
      <c r="Y377" s="35">
        <v>29.1</v>
      </c>
      <c r="Z377" s="35">
        <v>33.200000000000003</v>
      </c>
      <c r="AA377" s="2"/>
    </row>
    <row r="378" spans="1:27" x14ac:dyDescent="0.3">
      <c r="A378" s="15" t="str">
        <f t="shared" si="17"/>
        <v xml:space="preserve">11.2.1.a Famiglie che dichiarano difficoltà di collegamento con mezzi 
pubblici nella zona in cui risiedono </v>
      </c>
      <c r="B378" s="15" t="str">
        <f t="shared" si="16"/>
        <v/>
      </c>
      <c r="C378" s="11" t="s">
        <v>5</v>
      </c>
      <c r="D378" s="11"/>
      <c r="E378" s="11"/>
      <c r="F378" s="2"/>
      <c r="G378" s="2"/>
      <c r="H378" s="2"/>
      <c r="I378" s="2"/>
      <c r="J378" s="2"/>
      <c r="K378" s="2"/>
      <c r="L378" s="2"/>
      <c r="M378" s="2">
        <v>24.9</v>
      </c>
      <c r="N378" s="2">
        <v>27.2</v>
      </c>
      <c r="O378" s="2">
        <v>22.2</v>
      </c>
      <c r="P378" s="2">
        <v>30.2</v>
      </c>
      <c r="Q378" s="2">
        <v>25.7</v>
      </c>
      <c r="R378" s="2">
        <v>23.8</v>
      </c>
      <c r="S378" s="2">
        <v>27.9</v>
      </c>
      <c r="T378" s="2">
        <v>27.9</v>
      </c>
      <c r="U378" s="2">
        <v>28.4</v>
      </c>
      <c r="V378" s="2">
        <v>31.2</v>
      </c>
      <c r="W378" s="2">
        <v>29.1</v>
      </c>
      <c r="X378" s="2">
        <v>28.5</v>
      </c>
      <c r="Y378" s="35">
        <v>26.9</v>
      </c>
      <c r="Z378" s="35">
        <v>33</v>
      </c>
      <c r="AA378" s="2"/>
    </row>
    <row r="379" spans="1:27" ht="28.8" x14ac:dyDescent="0.3">
      <c r="A379" t="str">
        <f t="shared" si="17"/>
        <v>11.2.1.b Occupati che si recano abitualmente sul luogo di lavoro solo con mezzi privati</v>
      </c>
      <c r="B379" t="str">
        <f t="shared" si="16"/>
        <v>11.2.1.b Occupati che si recano abitualmente sul luogo di lavoro solo con mezzi privati</v>
      </c>
      <c r="C379" s="17" t="s">
        <v>104</v>
      </c>
      <c r="D379" s="22" t="s">
        <v>227</v>
      </c>
      <c r="E379" s="22" t="s">
        <v>224</v>
      </c>
      <c r="F379" s="16" t="s">
        <v>11</v>
      </c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37"/>
      <c r="Z379" s="37"/>
      <c r="AA379" s="16"/>
    </row>
    <row r="380" spans="1:27" x14ac:dyDescent="0.3">
      <c r="A380" t="str">
        <f t="shared" si="17"/>
        <v>11.2.1.b Occupati che si recano abitualmente sul luogo di lavoro solo con mezzi privati</v>
      </c>
      <c r="B380" t="str">
        <f t="shared" si="16"/>
        <v/>
      </c>
      <c r="C380" s="22" t="s">
        <v>3</v>
      </c>
      <c r="D380" s="22"/>
      <c r="E380" s="22"/>
      <c r="F380" s="16"/>
      <c r="G380" s="16"/>
      <c r="H380" s="16"/>
      <c r="I380" s="16"/>
      <c r="J380" s="16"/>
      <c r="K380" s="16"/>
      <c r="L380" s="16">
        <v>73.3</v>
      </c>
      <c r="M380" s="16">
        <v>74.2</v>
      </c>
      <c r="N380" s="16">
        <v>74.099999999999994</v>
      </c>
      <c r="O380" s="16">
        <v>73.099999999999994</v>
      </c>
      <c r="P380" s="16">
        <v>71.900000000000006</v>
      </c>
      <c r="Q380" s="16">
        <v>72.2</v>
      </c>
      <c r="R380" s="16">
        <v>72.400000000000006</v>
      </c>
      <c r="S380" s="16">
        <v>72.2</v>
      </c>
      <c r="T380" s="16">
        <v>71.8</v>
      </c>
      <c r="U380" s="16">
        <v>71</v>
      </c>
      <c r="V380" s="16">
        <v>74.2</v>
      </c>
      <c r="W380" s="16">
        <v>75</v>
      </c>
      <c r="X380" s="16">
        <v>76.2</v>
      </c>
      <c r="Y380" s="37">
        <v>76</v>
      </c>
      <c r="Z380" s="37">
        <v>76</v>
      </c>
      <c r="AA380" s="16"/>
    </row>
    <row r="381" spans="1:27" x14ac:dyDescent="0.3">
      <c r="A381" t="str">
        <f t="shared" si="17"/>
        <v>11.2.1.b Occupati che si recano abitualmente sul luogo di lavoro solo con mezzi privati</v>
      </c>
      <c r="B381" t="str">
        <f t="shared" si="16"/>
        <v/>
      </c>
      <c r="C381" s="22" t="s">
        <v>4</v>
      </c>
      <c r="D381" s="22"/>
      <c r="E381" s="22"/>
      <c r="F381" s="16"/>
      <c r="G381" s="16"/>
      <c r="H381" s="16"/>
      <c r="I381" s="16"/>
      <c r="J381" s="16"/>
      <c r="K381" s="16"/>
      <c r="L381" s="16">
        <v>75.3</v>
      </c>
      <c r="M381" s="16">
        <v>74.099999999999994</v>
      </c>
      <c r="N381" s="16">
        <v>75.599999999999994</v>
      </c>
      <c r="O381" s="16">
        <v>74.099999999999994</v>
      </c>
      <c r="P381" s="16">
        <v>72.099999999999994</v>
      </c>
      <c r="Q381" s="16">
        <v>72.8</v>
      </c>
      <c r="R381" s="16">
        <v>71.5</v>
      </c>
      <c r="S381" s="16">
        <v>72</v>
      </c>
      <c r="T381" s="16">
        <v>72</v>
      </c>
      <c r="U381" s="16">
        <v>71</v>
      </c>
      <c r="V381" s="16">
        <v>72.900000000000006</v>
      </c>
      <c r="W381" s="16">
        <v>75.400000000000006</v>
      </c>
      <c r="X381" s="16">
        <v>76.5</v>
      </c>
      <c r="Y381" s="37">
        <v>75</v>
      </c>
      <c r="Z381" s="37">
        <v>76.7</v>
      </c>
      <c r="AA381" s="16"/>
    </row>
    <row r="382" spans="1:27" x14ac:dyDescent="0.3">
      <c r="A382" t="str">
        <f t="shared" si="17"/>
        <v>11.2.1.b Occupati che si recano abitualmente sul luogo di lavoro solo con mezzi privati</v>
      </c>
      <c r="B382" t="str">
        <f t="shared" si="16"/>
        <v/>
      </c>
      <c r="C382" s="22" t="s">
        <v>5</v>
      </c>
      <c r="D382" s="22"/>
      <c r="E382" s="22"/>
      <c r="F382" s="16"/>
      <c r="G382" s="16"/>
      <c r="H382" s="16"/>
      <c r="I382" s="16"/>
      <c r="J382" s="16"/>
      <c r="K382" s="16"/>
      <c r="L382" s="16">
        <v>78</v>
      </c>
      <c r="M382" s="16">
        <v>81</v>
      </c>
      <c r="N382" s="16">
        <v>83.2</v>
      </c>
      <c r="O382" s="16">
        <v>82.7</v>
      </c>
      <c r="P382" s="16">
        <v>80.3</v>
      </c>
      <c r="Q382" s="16">
        <v>80.599999999999994</v>
      </c>
      <c r="R382" s="16">
        <v>82.1</v>
      </c>
      <c r="S382" s="16">
        <v>80.900000000000006</v>
      </c>
      <c r="T382" s="16">
        <v>82.6</v>
      </c>
      <c r="U382" s="16">
        <v>80.8</v>
      </c>
      <c r="V382" s="16">
        <v>82.1</v>
      </c>
      <c r="W382" s="16">
        <v>84.2</v>
      </c>
      <c r="X382" s="16">
        <v>85.1</v>
      </c>
      <c r="Y382" s="37">
        <v>83.8</v>
      </c>
      <c r="Z382" s="37">
        <v>81.8</v>
      </c>
      <c r="AA382" s="16"/>
    </row>
    <row r="383" spans="1:27" ht="28.8" x14ac:dyDescent="0.3">
      <c r="A383" s="15" t="str">
        <f t="shared" si="17"/>
        <v xml:space="preserve">11.2.1.c Studenti che si spostano abitualmente per raggiungere il luogo 
di studio solo con mezzi pubblici </v>
      </c>
      <c r="B383" s="15" t="str">
        <f t="shared" si="16"/>
        <v xml:space="preserve">11.2.1.c Studenti che si spostano abitualmente per raggiungere il luogo 
di studio solo con mezzi pubblici </v>
      </c>
      <c r="C383" s="43" t="s">
        <v>18</v>
      </c>
      <c r="D383" s="34" t="s">
        <v>227</v>
      </c>
      <c r="E383" s="43"/>
      <c r="F383" s="10" t="s">
        <v>11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65"/>
      <c r="Z383" s="65"/>
      <c r="AA383" s="2"/>
    </row>
    <row r="384" spans="1:27" x14ac:dyDescent="0.3">
      <c r="A384" s="15" t="str">
        <f t="shared" si="17"/>
        <v xml:space="preserve">11.2.1.c Studenti che si spostano abitualmente per raggiungere il luogo 
di studio solo con mezzi pubblici </v>
      </c>
      <c r="B384" s="15" t="str">
        <f t="shared" si="16"/>
        <v/>
      </c>
      <c r="C384" s="34" t="s">
        <v>3</v>
      </c>
      <c r="D384" s="34"/>
      <c r="E384" s="34"/>
      <c r="F384" s="10"/>
      <c r="G384" s="10"/>
      <c r="H384" s="10"/>
      <c r="I384" s="10"/>
      <c r="J384" s="10"/>
      <c r="K384" s="10"/>
      <c r="L384" s="10">
        <v>27.8</v>
      </c>
      <c r="M384" s="10">
        <v>27.9</v>
      </c>
      <c r="N384" s="10">
        <v>28.6</v>
      </c>
      <c r="O384" s="10">
        <v>28.5</v>
      </c>
      <c r="P384" s="10">
        <v>27.9</v>
      </c>
      <c r="Q384" s="10">
        <v>27.9</v>
      </c>
      <c r="R384" s="10">
        <v>27.2</v>
      </c>
      <c r="S384" s="10">
        <v>27.8</v>
      </c>
      <c r="T384" s="10">
        <v>27.1</v>
      </c>
      <c r="U384" s="10">
        <v>26.5</v>
      </c>
      <c r="V384" s="10">
        <v>28.5</v>
      </c>
      <c r="W384" s="10">
        <v>26.8</v>
      </c>
      <c r="X384" s="10">
        <v>21.5</v>
      </c>
      <c r="Y384" s="65">
        <v>13.7</v>
      </c>
      <c r="Z384" s="65">
        <v>25.5</v>
      </c>
      <c r="AA384" s="2"/>
    </row>
    <row r="385" spans="1:27" x14ac:dyDescent="0.3">
      <c r="A385" s="15" t="str">
        <f t="shared" si="17"/>
        <v xml:space="preserve">11.2.1.c Studenti che si spostano abitualmente per raggiungere il luogo 
di studio solo con mezzi pubblici </v>
      </c>
      <c r="B385" s="15" t="str">
        <f t="shared" si="16"/>
        <v/>
      </c>
      <c r="C385" s="34" t="s">
        <v>4</v>
      </c>
      <c r="D385" s="34"/>
      <c r="E385" s="34"/>
      <c r="F385" s="10"/>
      <c r="G385" s="10"/>
      <c r="H385" s="10"/>
      <c r="I385" s="10"/>
      <c r="J385" s="10"/>
      <c r="K385" s="10"/>
      <c r="L385" s="10">
        <v>29.3</v>
      </c>
      <c r="M385" s="10">
        <v>31.3</v>
      </c>
      <c r="N385" s="10">
        <v>28.1</v>
      </c>
      <c r="O385" s="10">
        <v>29.9</v>
      </c>
      <c r="P385" s="10">
        <v>29.6</v>
      </c>
      <c r="Q385" s="10">
        <v>31.3</v>
      </c>
      <c r="R385" s="10">
        <v>25.6</v>
      </c>
      <c r="S385" s="10">
        <v>28.9</v>
      </c>
      <c r="T385" s="10">
        <v>27.5</v>
      </c>
      <c r="U385" s="10">
        <v>27.6</v>
      </c>
      <c r="V385" s="10">
        <v>29</v>
      </c>
      <c r="W385" s="10">
        <v>28.4</v>
      </c>
      <c r="X385" s="10">
        <v>20.8</v>
      </c>
      <c r="Y385" s="65">
        <v>25.4</v>
      </c>
      <c r="Z385" s="65">
        <v>24.8</v>
      </c>
      <c r="AA385" s="2"/>
    </row>
    <row r="386" spans="1:27" x14ac:dyDescent="0.3">
      <c r="A386" s="15" t="str">
        <f t="shared" si="17"/>
        <v xml:space="preserve">11.2.1.c Studenti che si spostano abitualmente per raggiungere il luogo 
di studio solo con mezzi pubblici </v>
      </c>
      <c r="B386" s="15" t="str">
        <f t="shared" si="16"/>
        <v/>
      </c>
      <c r="C386" s="34" t="s">
        <v>5</v>
      </c>
      <c r="D386" s="34"/>
      <c r="E386" s="34"/>
      <c r="F386" s="10"/>
      <c r="G386" s="10"/>
      <c r="H386" s="10"/>
      <c r="I386" s="10"/>
      <c r="J386" s="10"/>
      <c r="K386" s="10"/>
      <c r="L386" s="10">
        <v>37.700000000000003</v>
      </c>
      <c r="M386" s="10">
        <v>34.6</v>
      </c>
      <c r="N386" s="10">
        <v>35.9</v>
      </c>
      <c r="O386" s="10">
        <v>35.4</v>
      </c>
      <c r="P386" s="10">
        <v>35.4</v>
      </c>
      <c r="Q386" s="10">
        <v>35.1</v>
      </c>
      <c r="R386" s="10">
        <v>28.4</v>
      </c>
      <c r="S386" s="10">
        <v>32.799999999999997</v>
      </c>
      <c r="T386" s="10">
        <v>30.5</v>
      </c>
      <c r="U386" s="10">
        <v>27.4</v>
      </c>
      <c r="V386" s="10">
        <v>25.8</v>
      </c>
      <c r="W386" s="10">
        <v>31.8</v>
      </c>
      <c r="X386" s="10">
        <v>24.1</v>
      </c>
      <c r="Y386" s="65">
        <v>30.2</v>
      </c>
      <c r="Z386" s="65">
        <v>32</v>
      </c>
      <c r="AA386" s="2"/>
    </row>
    <row r="387" spans="1:27" x14ac:dyDescent="0.3">
      <c r="A387" s="16"/>
      <c r="B387" s="37"/>
      <c r="C387" s="107" t="s">
        <v>424</v>
      </c>
      <c r="D387" s="16" t="s">
        <v>227</v>
      </c>
      <c r="E387" s="16" t="s">
        <v>238</v>
      </c>
      <c r="F387" s="16" t="s">
        <v>11</v>
      </c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37"/>
      <c r="Z387" s="37"/>
      <c r="AA387" s="16"/>
    </row>
    <row r="388" spans="1:27" x14ac:dyDescent="0.3">
      <c r="A388" s="16"/>
      <c r="B388" s="37"/>
      <c r="C388" s="16" t="s">
        <v>3</v>
      </c>
      <c r="D388" s="16"/>
      <c r="E388" s="16"/>
      <c r="F388" s="16"/>
      <c r="G388" s="16"/>
      <c r="H388" s="16">
        <v>16</v>
      </c>
      <c r="I388" s="16">
        <v>16.2</v>
      </c>
      <c r="J388" s="16">
        <v>16.2</v>
      </c>
      <c r="K388" s="16">
        <v>16.3</v>
      </c>
      <c r="L388" s="16">
        <v>16.2</v>
      </c>
      <c r="M388" s="16">
        <v>16.3</v>
      </c>
      <c r="N388" s="16">
        <v>16.3</v>
      </c>
      <c r="O388" s="16">
        <v>15.7</v>
      </c>
      <c r="P388" s="16">
        <v>16.100000000000001</v>
      </c>
      <c r="Q388" s="16">
        <v>15.7</v>
      </c>
      <c r="R388" s="16">
        <v>16.100000000000001</v>
      </c>
      <c r="S388" s="16">
        <v>15.2</v>
      </c>
      <c r="T388" s="16">
        <v>15.2</v>
      </c>
      <c r="U388" s="16">
        <v>15.6</v>
      </c>
      <c r="V388" s="16">
        <v>15.1</v>
      </c>
      <c r="W388" s="16">
        <v>12.5</v>
      </c>
      <c r="X388" s="16">
        <v>9.4</v>
      </c>
      <c r="Y388" s="37">
        <v>11.8</v>
      </c>
      <c r="Z388" s="37">
        <v>12.9</v>
      </c>
      <c r="AA388" s="16"/>
    </row>
    <row r="389" spans="1:27" x14ac:dyDescent="0.3">
      <c r="A389" s="16"/>
      <c r="B389" s="37"/>
      <c r="C389" s="16" t="s">
        <v>4</v>
      </c>
      <c r="D389" s="16"/>
      <c r="E389" s="16"/>
      <c r="F389" s="16"/>
      <c r="G389" s="16"/>
      <c r="H389" s="16">
        <v>19.2</v>
      </c>
      <c r="I389" s="16">
        <v>18.100000000000001</v>
      </c>
      <c r="J389" s="16">
        <v>18.399999999999999</v>
      </c>
      <c r="K389" s="16">
        <v>19.2</v>
      </c>
      <c r="L389" s="16">
        <v>18.7</v>
      </c>
      <c r="M389" s="16">
        <v>19.7</v>
      </c>
      <c r="N389" s="16">
        <v>19.399999999999999</v>
      </c>
      <c r="O389" s="16">
        <v>18</v>
      </c>
      <c r="P389" s="16">
        <v>20.100000000000001</v>
      </c>
      <c r="Q389" s="16">
        <v>18.5</v>
      </c>
      <c r="R389" s="16">
        <v>18.899999999999999</v>
      </c>
      <c r="S389" s="16">
        <v>18.2</v>
      </c>
      <c r="T389" s="16">
        <v>18</v>
      </c>
      <c r="U389" s="16">
        <v>17.8</v>
      </c>
      <c r="V389" s="16">
        <v>17.600000000000001</v>
      </c>
      <c r="W389" s="16">
        <v>14.6</v>
      </c>
      <c r="X389" s="16">
        <v>11.3</v>
      </c>
      <c r="Y389" s="37">
        <v>13.6</v>
      </c>
      <c r="Z389" s="37">
        <v>14.3</v>
      </c>
      <c r="AA389" s="16"/>
    </row>
    <row r="390" spans="1:27" x14ac:dyDescent="0.3">
      <c r="A390" s="16"/>
      <c r="B390" s="37"/>
      <c r="C390" s="16" t="s">
        <v>5</v>
      </c>
      <c r="D390" s="16"/>
      <c r="E390" s="16"/>
      <c r="F390" s="16"/>
      <c r="G390" s="16"/>
      <c r="H390" s="16">
        <v>10.7</v>
      </c>
      <c r="I390" s="16">
        <v>11</v>
      </c>
      <c r="J390" s="16">
        <v>11.3</v>
      </c>
      <c r="K390" s="16">
        <v>10.9</v>
      </c>
      <c r="L390" s="16">
        <v>11.6</v>
      </c>
      <c r="M390" s="16">
        <v>10.9</v>
      </c>
      <c r="N390" s="16">
        <v>11.6</v>
      </c>
      <c r="O390" s="16">
        <v>12.4</v>
      </c>
      <c r="P390" s="16">
        <v>9.6999999999999993</v>
      </c>
      <c r="Q390" s="16">
        <v>10.1</v>
      </c>
      <c r="R390" s="16">
        <v>9.8000000000000007</v>
      </c>
      <c r="S390" s="16">
        <v>8.8000000000000007</v>
      </c>
      <c r="T390" s="16">
        <v>9.4</v>
      </c>
      <c r="U390" s="16">
        <v>9.1999999999999993</v>
      </c>
      <c r="V390" s="16">
        <v>9.6999999999999993</v>
      </c>
      <c r="W390" s="16">
        <v>8.4</v>
      </c>
      <c r="X390" s="16">
        <v>5.5</v>
      </c>
      <c r="Y390" s="37">
        <v>8.9</v>
      </c>
      <c r="Z390" s="37">
        <v>8.1999999999999993</v>
      </c>
      <c r="AA390" s="16"/>
    </row>
    <row r="391" spans="1:27" x14ac:dyDescent="0.3">
      <c r="A391" s="2" t="str">
        <f>IF(B391=C391,B391,A386)</f>
        <v>11.3.1.b Abusivismo edilizio</v>
      </c>
      <c r="B391" s="35" t="str">
        <f t="shared" si="16"/>
        <v>11.3.1.b Abusivismo edilizio</v>
      </c>
      <c r="C391" s="4" t="s">
        <v>29</v>
      </c>
      <c r="D391" s="11" t="s">
        <v>226</v>
      </c>
      <c r="E391" s="4"/>
      <c r="F391" s="11" t="s">
        <v>425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5"/>
      <c r="Z391" s="35"/>
      <c r="AA391" s="2"/>
    </row>
    <row r="392" spans="1:27" x14ac:dyDescent="0.3">
      <c r="A392" s="2" t="str">
        <f t="shared" si="17"/>
        <v>11.3.1.b Abusivismo edilizio</v>
      </c>
      <c r="B392" s="35" t="str">
        <f t="shared" si="16"/>
        <v/>
      </c>
      <c r="C392" s="11" t="s">
        <v>3</v>
      </c>
      <c r="D392" s="11"/>
      <c r="E392" s="11"/>
      <c r="F392" s="2"/>
      <c r="G392" s="2">
        <v>13</v>
      </c>
      <c r="H392" s="2">
        <v>11.9</v>
      </c>
      <c r="I392" s="2">
        <v>9.9</v>
      </c>
      <c r="J392" s="2">
        <v>9</v>
      </c>
      <c r="K392" s="2">
        <v>9.4</v>
      </c>
      <c r="L392" s="2">
        <v>10.5</v>
      </c>
      <c r="M392" s="2">
        <v>12.2</v>
      </c>
      <c r="N392" s="2">
        <v>13.9</v>
      </c>
      <c r="O392" s="2">
        <v>14.2</v>
      </c>
      <c r="P392" s="2">
        <v>15.2</v>
      </c>
      <c r="Q392" s="2">
        <v>17.600000000000001</v>
      </c>
      <c r="R392" s="2">
        <v>19.899999999999999</v>
      </c>
      <c r="S392" s="2">
        <v>19.600000000000001</v>
      </c>
      <c r="T392" s="2">
        <v>19.899999999999999</v>
      </c>
      <c r="U392" s="2">
        <v>18.899999999999999</v>
      </c>
      <c r="V392" s="2">
        <v>17.899999999999999</v>
      </c>
      <c r="W392" s="2">
        <v>17.100000000000001</v>
      </c>
      <c r="X392" s="2">
        <v>15</v>
      </c>
      <c r="Y392" s="35">
        <v>15.1</v>
      </c>
      <c r="Z392" s="35"/>
      <c r="AA392" s="2"/>
    </row>
    <row r="393" spans="1:27" x14ac:dyDescent="0.3">
      <c r="A393" s="2" t="str">
        <f t="shared" si="17"/>
        <v>11.3.1.b Abusivismo edilizio</v>
      </c>
      <c r="B393" s="35" t="str">
        <f t="shared" si="16"/>
        <v/>
      </c>
      <c r="C393" s="11" t="s">
        <v>4</v>
      </c>
      <c r="D393" s="11"/>
      <c r="E393" s="11"/>
      <c r="F393" s="2"/>
      <c r="G393" s="2">
        <v>10.1</v>
      </c>
      <c r="H393" s="2">
        <v>9.3000000000000007</v>
      </c>
      <c r="I393" s="2">
        <v>7.6</v>
      </c>
      <c r="J393" s="2">
        <v>7</v>
      </c>
      <c r="K393" s="2">
        <v>6.5</v>
      </c>
      <c r="L393" s="2">
        <v>7.5</v>
      </c>
      <c r="M393" s="2">
        <v>8.1</v>
      </c>
      <c r="N393" s="2">
        <v>9.6999999999999993</v>
      </c>
      <c r="O393" s="2">
        <v>10.8</v>
      </c>
      <c r="P393" s="2">
        <v>13.1</v>
      </c>
      <c r="Q393" s="2">
        <v>16.7</v>
      </c>
      <c r="R393" s="2">
        <v>19</v>
      </c>
      <c r="S393" s="2">
        <v>19.2</v>
      </c>
      <c r="T393" s="2">
        <v>21.4</v>
      </c>
      <c r="U393" s="2">
        <v>19.100000000000001</v>
      </c>
      <c r="V393" s="2">
        <v>17.7</v>
      </c>
      <c r="W393" s="2">
        <v>16.7</v>
      </c>
      <c r="X393" s="2">
        <v>14.1</v>
      </c>
      <c r="Y393" s="35">
        <v>14.7</v>
      </c>
      <c r="Z393" s="35"/>
      <c r="AA393" s="2"/>
    </row>
    <row r="394" spans="1:27" x14ac:dyDescent="0.3">
      <c r="A394" s="2" t="str">
        <f t="shared" si="17"/>
        <v>11.3.1.b Abusivismo edilizio</v>
      </c>
      <c r="B394" s="35" t="str">
        <f t="shared" si="16"/>
        <v/>
      </c>
      <c r="C394" s="11" t="s">
        <v>5</v>
      </c>
      <c r="D394" s="11"/>
      <c r="E394" s="11"/>
      <c r="F394" s="2"/>
      <c r="G394" s="2">
        <v>8.4</v>
      </c>
      <c r="H394" s="2">
        <v>8</v>
      </c>
      <c r="I394" s="2">
        <v>5.7</v>
      </c>
      <c r="J394" s="2">
        <v>5.6</v>
      </c>
      <c r="K394" s="2">
        <v>5.8</v>
      </c>
      <c r="L394" s="2">
        <v>5.8</v>
      </c>
      <c r="M394" s="2">
        <v>6.2</v>
      </c>
      <c r="N394" s="2">
        <v>8.1</v>
      </c>
      <c r="O394" s="2">
        <v>9.6999999999999993</v>
      </c>
      <c r="P394" s="2">
        <v>13.6</v>
      </c>
      <c r="Q394" s="2">
        <v>16</v>
      </c>
      <c r="R394" s="2">
        <v>18</v>
      </c>
      <c r="S394" s="2">
        <v>16.5</v>
      </c>
      <c r="T394" s="2">
        <v>18.100000000000001</v>
      </c>
      <c r="U394" s="2">
        <v>18.399999999999999</v>
      </c>
      <c r="V394" s="2">
        <v>16.2</v>
      </c>
      <c r="W394" s="2">
        <v>15</v>
      </c>
      <c r="X394" s="2">
        <v>10.1</v>
      </c>
      <c r="Y394" s="35">
        <v>10.9</v>
      </c>
      <c r="Z394" s="35"/>
      <c r="AA394" s="2"/>
    </row>
    <row r="395" spans="1:27" ht="28.8" x14ac:dyDescent="0.3">
      <c r="A395"/>
      <c r="B395"/>
      <c r="C395" s="17" t="s">
        <v>439</v>
      </c>
      <c r="D395" s="22" t="s">
        <v>226</v>
      </c>
      <c r="E395" s="22" t="s">
        <v>245</v>
      </c>
      <c r="F395" s="16" t="s">
        <v>440</v>
      </c>
      <c r="G395" s="16"/>
      <c r="H395" s="16"/>
      <c r="I395" s="16"/>
      <c r="J395" s="16"/>
      <c r="K395" s="16"/>
      <c r="L395" s="16"/>
      <c r="M395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37"/>
      <c r="Z395" s="37"/>
      <c r="AA395" s="16"/>
    </row>
    <row r="396" spans="1:27" x14ac:dyDescent="0.3">
      <c r="A396"/>
      <c r="B396"/>
      <c r="C396" s="22" t="s">
        <v>3</v>
      </c>
      <c r="D396" s="22"/>
      <c r="E396" s="22"/>
      <c r="F396" s="16"/>
      <c r="G396" s="132"/>
      <c r="H396" s="132"/>
      <c r="I396" s="132"/>
      <c r="J396" s="132"/>
      <c r="K396" s="132"/>
      <c r="L396" s="132"/>
      <c r="M396" s="133">
        <v>8275943275</v>
      </c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>
        <v>12867147739</v>
      </c>
      <c r="Y396" s="134">
        <v>33878892707</v>
      </c>
      <c r="Z396" s="134"/>
      <c r="AA396" s="133"/>
    </row>
    <row r="397" spans="1:27" x14ac:dyDescent="0.3">
      <c r="A397"/>
      <c r="B397"/>
      <c r="C397" s="22" t="s">
        <v>4</v>
      </c>
      <c r="D397" s="22"/>
      <c r="E397" s="22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37"/>
      <c r="Z397" s="37"/>
      <c r="AA397" s="16"/>
    </row>
    <row r="398" spans="1:27" x14ac:dyDescent="0.3">
      <c r="A398"/>
      <c r="B398"/>
      <c r="C398" s="22" t="s">
        <v>5</v>
      </c>
      <c r="D398" s="22"/>
      <c r="E398" s="22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37"/>
      <c r="Z398" s="37"/>
      <c r="AA398" s="16"/>
    </row>
    <row r="399" spans="1:27" x14ac:dyDescent="0.3">
      <c r="A399" s="15" t="str">
        <f>IF(B399=C399,B399,A394)</f>
        <v>11.5.1.c  - 13.1.1.c Popolazione esposta al rischio di alluvioni</v>
      </c>
      <c r="B399" s="15" t="str">
        <f t="shared" si="16"/>
        <v>11.5.1.c  - 13.1.1.c Popolazione esposta al rischio di alluvioni</v>
      </c>
      <c r="C399" s="4" t="s">
        <v>7</v>
      </c>
      <c r="D399" s="11" t="s">
        <v>226</v>
      </c>
      <c r="E399" s="4"/>
      <c r="F399" s="2" t="s">
        <v>11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09"/>
      <c r="S399" s="109"/>
      <c r="T399" s="109"/>
      <c r="U399" s="2"/>
      <c r="V399" s="2"/>
      <c r="W399" s="2"/>
      <c r="X399" s="2"/>
      <c r="Y399" s="35"/>
      <c r="Z399" s="35"/>
      <c r="AA399" s="2"/>
    </row>
    <row r="400" spans="1:27" x14ac:dyDescent="0.3">
      <c r="A400" s="15" t="str">
        <f t="shared" si="17"/>
        <v>11.5.1.c  - 13.1.1.c Popolazione esposta al rischio di alluvioni</v>
      </c>
      <c r="B400" s="15" t="str">
        <f t="shared" si="16"/>
        <v/>
      </c>
      <c r="C400" s="11" t="s">
        <v>3</v>
      </c>
      <c r="D400" s="11"/>
      <c r="E400" s="1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09">
        <v>10</v>
      </c>
      <c r="S400" s="109"/>
      <c r="T400" s="109">
        <v>10.4</v>
      </c>
      <c r="U400" s="2"/>
      <c r="V400" s="2"/>
      <c r="W400" s="110">
        <v>11.5</v>
      </c>
      <c r="X400" s="2"/>
      <c r="Y400" s="35"/>
      <c r="Z400" s="35"/>
      <c r="AA400" s="2"/>
    </row>
    <row r="401" spans="1:27" x14ac:dyDescent="0.3">
      <c r="A401" s="15" t="str">
        <f t="shared" si="17"/>
        <v>11.5.1.c  - 13.1.1.c Popolazione esposta al rischio di alluvioni</v>
      </c>
      <c r="B401" s="15" t="str">
        <f t="shared" si="16"/>
        <v/>
      </c>
      <c r="C401" s="11" t="s">
        <v>4</v>
      </c>
      <c r="D401" s="11"/>
      <c r="E401" s="1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09">
        <v>10.199999999999999</v>
      </c>
      <c r="S401" s="109"/>
      <c r="T401" s="109">
        <v>10.9</v>
      </c>
      <c r="U401" s="2"/>
      <c r="V401" s="2"/>
      <c r="W401" s="111">
        <v>10.8</v>
      </c>
      <c r="X401" s="2"/>
      <c r="Y401" s="35"/>
      <c r="Z401" s="35"/>
      <c r="AA401" s="2"/>
    </row>
    <row r="402" spans="1:27" x14ac:dyDescent="0.3">
      <c r="A402" s="15" t="str">
        <f t="shared" si="17"/>
        <v>11.5.1.c  - 13.1.1.c Popolazione esposta al rischio di alluvioni</v>
      </c>
      <c r="B402" s="15" t="str">
        <f t="shared" si="16"/>
        <v/>
      </c>
      <c r="C402" s="11" t="s">
        <v>5</v>
      </c>
      <c r="D402" s="11"/>
      <c r="E402" s="1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09">
        <v>3.4</v>
      </c>
      <c r="S402" s="109"/>
      <c r="T402" s="109">
        <v>4.3</v>
      </c>
      <c r="U402" s="2"/>
      <c r="V402" s="2"/>
      <c r="W402" s="2">
        <v>5.2</v>
      </c>
      <c r="X402" s="2"/>
      <c r="Y402" s="35"/>
      <c r="Z402" s="35"/>
      <c r="AA402" s="2"/>
    </row>
    <row r="403" spans="1:27" x14ac:dyDescent="0.3">
      <c r="A403" s="15"/>
      <c r="B403" s="15" t="str">
        <f t="shared" si="16"/>
        <v>Pericolosità alta</v>
      </c>
      <c r="C403" s="101" t="s">
        <v>426</v>
      </c>
      <c r="D403" s="11"/>
      <c r="E403" s="1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09"/>
      <c r="S403" s="109"/>
      <c r="T403" s="109"/>
      <c r="U403" s="2"/>
      <c r="V403" s="2"/>
      <c r="W403" s="2"/>
      <c r="X403" s="2"/>
      <c r="Y403" s="35"/>
      <c r="Z403" s="35"/>
      <c r="AA403" s="2"/>
    </row>
    <row r="404" spans="1:27" x14ac:dyDescent="0.3">
      <c r="A404" s="15"/>
      <c r="B404" s="15" t="str">
        <f t="shared" si="16"/>
        <v>Pesaro Urbino</v>
      </c>
      <c r="C404" s="14" t="s">
        <v>85</v>
      </c>
      <c r="D404" s="11"/>
      <c r="E404" s="1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09"/>
      <c r="S404" s="109"/>
      <c r="T404" s="109"/>
      <c r="U404" s="2"/>
      <c r="V404" s="2"/>
      <c r="W404" s="2">
        <v>0.2</v>
      </c>
      <c r="X404" s="2"/>
      <c r="Y404" s="35"/>
      <c r="Z404" s="35"/>
      <c r="AA404" s="2"/>
    </row>
    <row r="405" spans="1:27" x14ac:dyDescent="0.3">
      <c r="A405" s="15"/>
      <c r="B405" s="15"/>
      <c r="C405" s="14" t="s">
        <v>86</v>
      </c>
      <c r="D405" s="11"/>
      <c r="E405" s="1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09"/>
      <c r="S405" s="109"/>
      <c r="T405" s="109"/>
      <c r="U405" s="2"/>
      <c r="V405" s="2"/>
      <c r="W405" s="2">
        <v>0</v>
      </c>
      <c r="X405" s="2"/>
      <c r="Y405" s="35"/>
      <c r="Z405" s="35"/>
      <c r="AA405" s="2"/>
    </row>
    <row r="406" spans="1:27" x14ac:dyDescent="0.3">
      <c r="A406" s="15"/>
      <c r="B406" s="15"/>
      <c r="C406" s="14" t="s">
        <v>87</v>
      </c>
      <c r="D406" s="11"/>
      <c r="E406" s="1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09"/>
      <c r="S406" s="109"/>
      <c r="T406" s="109"/>
      <c r="U406" s="2"/>
      <c r="V406" s="2"/>
      <c r="W406" s="2">
        <v>0.1</v>
      </c>
      <c r="X406" s="2"/>
      <c r="Y406" s="35"/>
      <c r="Z406" s="35"/>
      <c r="AA406" s="2"/>
    </row>
    <row r="407" spans="1:27" x14ac:dyDescent="0.3">
      <c r="A407" s="15"/>
      <c r="B407" s="15"/>
      <c r="C407" s="14" t="s">
        <v>89</v>
      </c>
      <c r="D407" s="11"/>
      <c r="E407" s="1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09"/>
      <c r="S407" s="109"/>
      <c r="T407" s="109"/>
      <c r="U407" s="2"/>
      <c r="V407" s="2"/>
      <c r="W407" s="2">
        <v>0.9</v>
      </c>
      <c r="X407" s="2"/>
      <c r="Y407" s="35"/>
      <c r="Z407" s="35"/>
      <c r="AA407" s="2"/>
    </row>
    <row r="408" spans="1:27" x14ac:dyDescent="0.3">
      <c r="A408" s="15"/>
      <c r="B408" s="15"/>
      <c r="C408" s="14" t="s">
        <v>88</v>
      </c>
      <c r="D408" s="11"/>
      <c r="E408" s="1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09"/>
      <c r="S408" s="109"/>
      <c r="T408" s="109"/>
      <c r="U408" s="2"/>
      <c r="V408" s="2"/>
      <c r="W408" s="2">
        <v>0</v>
      </c>
      <c r="X408" s="2"/>
      <c r="Y408" s="35"/>
      <c r="Z408" s="35"/>
      <c r="AA408" s="2"/>
    </row>
    <row r="409" spans="1:27" x14ac:dyDescent="0.3">
      <c r="A409" s="15"/>
      <c r="B409" s="15"/>
      <c r="C409" s="102" t="s">
        <v>427</v>
      </c>
      <c r="D409" s="11"/>
      <c r="E409" s="1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09"/>
      <c r="S409" s="109"/>
      <c r="T409" s="109"/>
      <c r="U409" s="2"/>
      <c r="V409" s="2"/>
      <c r="W409" s="2"/>
      <c r="X409" s="2"/>
      <c r="Y409" s="35"/>
      <c r="Z409" s="35"/>
      <c r="AA409" s="2"/>
    </row>
    <row r="410" spans="1:27" x14ac:dyDescent="0.3">
      <c r="A410" s="15"/>
      <c r="B410" s="15"/>
      <c r="C410" s="14" t="s">
        <v>85</v>
      </c>
      <c r="D410" s="11"/>
      <c r="E410" s="1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09"/>
      <c r="S410" s="109"/>
      <c r="T410" s="109"/>
      <c r="U410" s="2"/>
      <c r="V410" s="2"/>
      <c r="W410" s="2">
        <v>6.5</v>
      </c>
      <c r="X410" s="2"/>
      <c r="Y410" s="35"/>
      <c r="Z410" s="35"/>
      <c r="AA410" s="2"/>
    </row>
    <row r="411" spans="1:27" x14ac:dyDescent="0.3">
      <c r="A411" s="15"/>
      <c r="B411" s="15"/>
      <c r="C411" s="14" t="s">
        <v>86</v>
      </c>
      <c r="D411" s="11"/>
      <c r="E411" s="1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09"/>
      <c r="S411" s="109"/>
      <c r="T411" s="109"/>
      <c r="U411" s="2"/>
      <c r="V411" s="2"/>
      <c r="W411" s="2">
        <v>4.5999999999999996</v>
      </c>
      <c r="X411" s="2"/>
      <c r="Y411" s="35"/>
      <c r="Z411" s="35"/>
      <c r="AA411" s="2"/>
    </row>
    <row r="412" spans="1:27" x14ac:dyDescent="0.3">
      <c r="A412" s="15"/>
      <c r="B412" s="15"/>
      <c r="C412" s="14" t="s">
        <v>87</v>
      </c>
      <c r="D412" s="11"/>
      <c r="E412" s="1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09"/>
      <c r="S412" s="109"/>
      <c r="T412" s="109"/>
      <c r="U412" s="2"/>
      <c r="V412" s="2"/>
      <c r="W412" s="2">
        <v>2.5</v>
      </c>
      <c r="X412" s="2"/>
      <c r="Y412" s="35"/>
      <c r="Z412" s="35"/>
      <c r="AA412" s="2"/>
    </row>
    <row r="413" spans="1:27" x14ac:dyDescent="0.3">
      <c r="A413" s="15"/>
      <c r="B413" s="15"/>
      <c r="C413" s="14" t="s">
        <v>89</v>
      </c>
      <c r="D413" s="11"/>
      <c r="E413" s="1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09"/>
      <c r="S413" s="109"/>
      <c r="T413" s="109"/>
      <c r="U413" s="2"/>
      <c r="V413" s="2"/>
      <c r="W413" s="2">
        <v>8.5</v>
      </c>
      <c r="X413" s="2"/>
      <c r="Y413" s="35"/>
      <c r="Z413" s="35"/>
      <c r="AA413" s="2"/>
    </row>
    <row r="414" spans="1:27" x14ac:dyDescent="0.3">
      <c r="A414" s="15"/>
      <c r="B414" s="15"/>
      <c r="C414" s="14" t="s">
        <v>88</v>
      </c>
      <c r="D414" s="11"/>
      <c r="E414" s="1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09"/>
      <c r="S414" s="109"/>
      <c r="T414" s="109"/>
      <c r="U414" s="2"/>
      <c r="V414" s="2"/>
      <c r="W414" s="2">
        <v>4.7</v>
      </c>
      <c r="X414" s="2"/>
      <c r="Y414" s="35"/>
      <c r="Z414" s="35"/>
      <c r="AA414" s="2"/>
    </row>
    <row r="415" spans="1:27" x14ac:dyDescent="0.3">
      <c r="A415" s="15"/>
      <c r="B415" s="15"/>
      <c r="C415" s="102" t="s">
        <v>428</v>
      </c>
      <c r="D415" s="11"/>
      <c r="E415" s="1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09"/>
      <c r="S415" s="109"/>
      <c r="T415" s="109"/>
      <c r="U415" s="2"/>
      <c r="V415" s="2"/>
      <c r="W415" s="2"/>
      <c r="X415" s="2"/>
      <c r="Y415" s="35"/>
      <c r="Z415" s="35"/>
      <c r="AA415" s="2"/>
    </row>
    <row r="416" spans="1:27" x14ac:dyDescent="0.3">
      <c r="A416" s="15"/>
      <c r="B416" s="15"/>
      <c r="C416" s="14" t="s">
        <v>85</v>
      </c>
      <c r="D416" s="11"/>
      <c r="E416" s="1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09"/>
      <c r="S416" s="109"/>
      <c r="T416" s="109"/>
      <c r="U416" s="2"/>
      <c r="V416" s="2"/>
      <c r="W416" s="2">
        <v>10.4</v>
      </c>
      <c r="X416" s="2"/>
      <c r="Y416" s="35"/>
      <c r="Z416" s="35"/>
      <c r="AA416" s="2"/>
    </row>
    <row r="417" spans="1:27" x14ac:dyDescent="0.3">
      <c r="A417" s="15"/>
      <c r="B417" s="15"/>
      <c r="C417" s="14" t="s">
        <v>86</v>
      </c>
      <c r="D417" s="11"/>
      <c r="E417" s="1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09"/>
      <c r="S417" s="109"/>
      <c r="T417" s="109"/>
      <c r="U417" s="2"/>
      <c r="V417" s="2"/>
      <c r="W417" s="2">
        <v>8.4</v>
      </c>
      <c r="X417" s="2"/>
      <c r="Y417" s="35"/>
      <c r="Z417" s="35"/>
      <c r="AA417" s="2"/>
    </row>
    <row r="418" spans="1:27" x14ac:dyDescent="0.3">
      <c r="A418" s="15"/>
      <c r="B418" s="15"/>
      <c r="C418" s="14" t="s">
        <v>87</v>
      </c>
      <c r="D418" s="11"/>
      <c r="E418" s="1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09"/>
      <c r="S418" s="109"/>
      <c r="T418" s="109"/>
      <c r="U418" s="2"/>
      <c r="V418" s="2"/>
      <c r="W418" s="2">
        <v>4.5</v>
      </c>
      <c r="X418" s="2"/>
      <c r="Y418" s="35"/>
      <c r="Z418" s="35"/>
      <c r="AA418" s="2"/>
    </row>
    <row r="419" spans="1:27" x14ac:dyDescent="0.3">
      <c r="A419" s="15"/>
      <c r="B419" s="15"/>
      <c r="C419" s="14" t="s">
        <v>89</v>
      </c>
      <c r="D419" s="11"/>
      <c r="E419" s="1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09"/>
      <c r="S419" s="109"/>
      <c r="T419" s="109"/>
      <c r="U419" s="2"/>
      <c r="V419" s="2"/>
      <c r="W419" s="2">
        <v>17.100000000000001</v>
      </c>
      <c r="X419" s="2"/>
      <c r="Y419" s="35"/>
      <c r="Z419" s="35"/>
      <c r="AA419" s="2"/>
    </row>
    <row r="420" spans="1:27" x14ac:dyDescent="0.3">
      <c r="A420" s="15"/>
      <c r="B420" s="15"/>
      <c r="C420" s="14" t="s">
        <v>88</v>
      </c>
      <c r="D420" s="11"/>
      <c r="E420" s="1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09"/>
      <c r="S420" s="109"/>
      <c r="T420" s="109"/>
      <c r="U420" s="2"/>
      <c r="V420" s="2"/>
      <c r="W420" s="2">
        <v>33.4</v>
      </c>
      <c r="X420" s="2"/>
      <c r="Y420" s="35"/>
      <c r="Z420" s="35"/>
      <c r="AA420" s="2"/>
    </row>
    <row r="421" spans="1:27" x14ac:dyDescent="0.3">
      <c r="A421" t="str">
        <f>IF(B421=C421,B421,A402)</f>
        <v xml:space="preserve">11.5.1.d- 13.1.1.d Popolazione esposta al rischio di frane </v>
      </c>
      <c r="B421" t="str">
        <f t="shared" si="16"/>
        <v xml:space="preserve">11.5.1.d- 13.1.1.d Popolazione esposta al rischio di frane </v>
      </c>
      <c r="C421" s="112" t="s">
        <v>8</v>
      </c>
      <c r="D421" s="113" t="s">
        <v>226</v>
      </c>
      <c r="E421" s="112"/>
      <c r="F421" s="114" t="s">
        <v>11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37"/>
      <c r="Z421" s="37"/>
      <c r="AA421" s="16"/>
    </row>
    <row r="422" spans="1:27" x14ac:dyDescent="0.3">
      <c r="A422" t="str">
        <f t="shared" si="17"/>
        <v xml:space="preserve">11.5.1.d- 13.1.1.d Popolazione esposta al rischio di frane </v>
      </c>
      <c r="B422" t="str">
        <f t="shared" si="16"/>
        <v/>
      </c>
      <c r="C422" s="22" t="s">
        <v>3</v>
      </c>
      <c r="D422" s="22"/>
      <c r="E422" s="22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>
        <v>2.1</v>
      </c>
      <c r="S422" s="16"/>
      <c r="T422" s="16">
        <v>2.2000000000000002</v>
      </c>
      <c r="U422" s="42"/>
      <c r="V422" s="16"/>
      <c r="W422" s="16">
        <v>2.2000000000000002</v>
      </c>
      <c r="X422" s="42"/>
      <c r="Y422" s="115"/>
      <c r="Z422" s="37"/>
      <c r="AA422" s="16"/>
    </row>
    <row r="423" spans="1:27" x14ac:dyDescent="0.3">
      <c r="A423" t="str">
        <f t="shared" si="17"/>
        <v xml:space="preserve">11.5.1.d- 13.1.1.d Popolazione esposta al rischio di frane </v>
      </c>
      <c r="B423" t="str">
        <f t="shared" si="16"/>
        <v/>
      </c>
      <c r="C423" s="22" t="s">
        <v>4</v>
      </c>
      <c r="D423" s="22"/>
      <c r="E423" s="22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>
        <v>2.1</v>
      </c>
      <c r="S423" s="16"/>
      <c r="T423" s="16">
        <v>2.4</v>
      </c>
      <c r="U423" s="42"/>
      <c r="V423" s="16"/>
      <c r="W423" s="16">
        <v>2.5</v>
      </c>
      <c r="X423" s="42"/>
      <c r="Y423" s="115"/>
      <c r="Z423" s="37"/>
      <c r="AA423" s="16"/>
    </row>
    <row r="424" spans="1:27" x14ac:dyDescent="0.3">
      <c r="A424" t="str">
        <f t="shared" si="17"/>
        <v xml:space="preserve">11.5.1.d- 13.1.1.d Popolazione esposta al rischio di frane </v>
      </c>
      <c r="B424" t="str">
        <f t="shared" si="16"/>
        <v/>
      </c>
      <c r="C424" s="22" t="s">
        <v>5</v>
      </c>
      <c r="D424" s="22"/>
      <c r="E424" s="22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>
        <v>2</v>
      </c>
      <c r="S424" s="16"/>
      <c r="T424" s="16">
        <v>2.1</v>
      </c>
      <c r="U424" s="42"/>
      <c r="V424" s="16"/>
      <c r="W424" s="16">
        <v>2.2000000000000002</v>
      </c>
      <c r="X424" s="42"/>
      <c r="Y424" s="115"/>
      <c r="Z424" s="37"/>
      <c r="AA424" s="16"/>
    </row>
    <row r="425" spans="1:27" ht="33" customHeight="1" x14ac:dyDescent="0.3">
      <c r="A425" s="2" t="str">
        <f t="shared" si="17"/>
        <v>11.6.1 Rifiuti urbani conferiti in discarica sul totale dei rifiuti urbani raccolti</v>
      </c>
      <c r="B425" s="35" t="str">
        <f t="shared" si="16"/>
        <v>11.6.1 Rifiuti urbani conferiti in discarica sul totale dei rifiuti urbani raccolti</v>
      </c>
      <c r="C425" s="4" t="s">
        <v>30</v>
      </c>
      <c r="D425" s="11" t="s">
        <v>226</v>
      </c>
      <c r="E425" s="4"/>
      <c r="F425" s="2" t="s">
        <v>20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5"/>
      <c r="Z425" s="35"/>
      <c r="AA425" s="2"/>
    </row>
    <row r="426" spans="1:27" x14ac:dyDescent="0.3">
      <c r="A426" s="2" t="str">
        <f t="shared" si="17"/>
        <v>11.6.1 Rifiuti urbani conferiti in discarica sul totale dei rifiuti urbani raccolti</v>
      </c>
      <c r="B426" s="35" t="str">
        <f t="shared" si="16"/>
        <v/>
      </c>
      <c r="C426" s="11" t="s">
        <v>3</v>
      </c>
      <c r="D426" s="11"/>
      <c r="E426" s="11"/>
      <c r="F426" s="2"/>
      <c r="G426" s="2">
        <v>59.8</v>
      </c>
      <c r="H426" s="2">
        <v>57.4</v>
      </c>
      <c r="I426" s="2">
        <v>56.8</v>
      </c>
      <c r="J426" s="2">
        <v>55.1</v>
      </c>
      <c r="K426" s="2">
        <v>53</v>
      </c>
      <c r="L426" s="2">
        <v>49.5</v>
      </c>
      <c r="M426" s="2">
        <v>46.3</v>
      </c>
      <c r="N426" s="2">
        <v>42.1</v>
      </c>
      <c r="O426" s="2">
        <v>39.1</v>
      </c>
      <c r="P426" s="2">
        <v>36.9</v>
      </c>
      <c r="Q426" s="2">
        <v>31.5</v>
      </c>
      <c r="R426" s="2">
        <v>26.5</v>
      </c>
      <c r="S426" s="2">
        <v>24.7</v>
      </c>
      <c r="T426" s="2">
        <v>23.4</v>
      </c>
      <c r="U426" s="2">
        <v>21.5</v>
      </c>
      <c r="V426" s="2">
        <v>20.9</v>
      </c>
      <c r="W426" s="2">
        <v>20.100000000000001</v>
      </c>
      <c r="X426" s="2">
        <v>19</v>
      </c>
      <c r="Y426" s="35">
        <v>17.8</v>
      </c>
      <c r="Z426" s="35"/>
      <c r="AA426" s="2"/>
    </row>
    <row r="427" spans="1:27" x14ac:dyDescent="0.3">
      <c r="A427" s="2" t="str">
        <f t="shared" si="17"/>
        <v>11.6.1 Rifiuti urbani conferiti in discarica sul totale dei rifiuti urbani raccolti</v>
      </c>
      <c r="B427" s="35" t="str">
        <f t="shared" si="16"/>
        <v/>
      </c>
      <c r="C427" s="11" t="s">
        <v>4</v>
      </c>
      <c r="D427" s="11"/>
      <c r="E427" s="11"/>
      <c r="F427" s="2"/>
      <c r="G427" s="2">
        <v>69.400000000000006</v>
      </c>
      <c r="H427" s="2">
        <v>65.599999999999994</v>
      </c>
      <c r="I427" s="2">
        <v>68.7</v>
      </c>
      <c r="J427" s="2">
        <v>67.400000000000006</v>
      </c>
      <c r="K427" s="2">
        <v>68.900000000000006</v>
      </c>
      <c r="L427" s="2">
        <v>65.599999999999994</v>
      </c>
      <c r="M427" s="2">
        <v>61.6</v>
      </c>
      <c r="N427" s="2">
        <v>59.6</v>
      </c>
      <c r="O427" s="2">
        <v>56.2</v>
      </c>
      <c r="P427" s="2">
        <v>44.2</v>
      </c>
      <c r="Q427" s="2">
        <v>32.4</v>
      </c>
      <c r="R427" s="2">
        <v>28.2</v>
      </c>
      <c r="S427" s="2">
        <v>26.9</v>
      </c>
      <c r="T427" s="2">
        <v>23.7</v>
      </c>
      <c r="U427" s="2">
        <v>24.3</v>
      </c>
      <c r="V427" s="2">
        <v>29.3</v>
      </c>
      <c r="W427" s="2">
        <v>28.4</v>
      </c>
      <c r="X427" s="2">
        <v>27.2</v>
      </c>
      <c r="Y427" s="35">
        <v>28.2</v>
      </c>
      <c r="Z427" s="35"/>
      <c r="AA427" s="2"/>
    </row>
    <row r="428" spans="1:27" x14ac:dyDescent="0.3">
      <c r="A428" s="2" t="str">
        <f t="shared" si="17"/>
        <v>11.6.1 Rifiuti urbani conferiti in discarica sul totale dei rifiuti urbani raccolti</v>
      </c>
      <c r="B428" s="35" t="str">
        <f t="shared" si="16"/>
        <v/>
      </c>
      <c r="C428" s="11" t="s">
        <v>5</v>
      </c>
      <c r="D428" s="11"/>
      <c r="E428" s="11"/>
      <c r="F428" s="2"/>
      <c r="G428" s="2">
        <v>76.7</v>
      </c>
      <c r="H428" s="2">
        <v>65.3</v>
      </c>
      <c r="I428" s="2">
        <v>65.599999999999994</v>
      </c>
      <c r="J428" s="2">
        <v>62.5</v>
      </c>
      <c r="K428" s="2">
        <v>62.8</v>
      </c>
      <c r="L428" s="2">
        <v>65.400000000000006</v>
      </c>
      <c r="M428" s="2">
        <v>62.9</v>
      </c>
      <c r="N428" s="2">
        <v>61.1</v>
      </c>
      <c r="O428" s="2">
        <v>56.8</v>
      </c>
      <c r="P428" s="2">
        <v>51.9</v>
      </c>
      <c r="Q428" s="2">
        <v>50.8</v>
      </c>
      <c r="R428" s="2">
        <v>58.1</v>
      </c>
      <c r="S428" s="2">
        <v>49.1</v>
      </c>
      <c r="T428" s="2">
        <v>36.5</v>
      </c>
      <c r="U428" s="2">
        <v>38.4</v>
      </c>
      <c r="V428" s="2">
        <v>42.8</v>
      </c>
      <c r="W428" s="2">
        <v>48.1</v>
      </c>
      <c r="X428" s="2">
        <v>50.1</v>
      </c>
      <c r="Y428" s="35">
        <v>50</v>
      </c>
      <c r="Z428" s="35"/>
      <c r="AA428" s="2"/>
    </row>
    <row r="429" spans="1:27" ht="28.8" x14ac:dyDescent="0.3">
      <c r="A429"/>
      <c r="B429"/>
      <c r="C429" s="17" t="s">
        <v>73</v>
      </c>
      <c r="D429" s="22" t="s">
        <v>227</v>
      </c>
      <c r="E429" s="17"/>
      <c r="F429" s="16" t="s">
        <v>32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37"/>
      <c r="Z429" s="37"/>
      <c r="AA429" s="16"/>
    </row>
    <row r="430" spans="1:27" x14ac:dyDescent="0.3">
      <c r="A430"/>
      <c r="B430"/>
      <c r="C430" s="16" t="s">
        <v>3</v>
      </c>
      <c r="D430" s="16"/>
      <c r="E430" s="16"/>
      <c r="F430" s="16"/>
      <c r="G430" s="16"/>
      <c r="H430" s="16"/>
      <c r="I430" s="16"/>
      <c r="J430" s="16"/>
      <c r="K430" s="16">
        <v>28</v>
      </c>
      <c r="L430" s="16">
        <v>41</v>
      </c>
      <c r="M430" s="16">
        <v>65</v>
      </c>
      <c r="N430" s="16">
        <v>69</v>
      </c>
      <c r="O430" s="16">
        <v>76</v>
      </c>
      <c r="P430" s="16">
        <v>67</v>
      </c>
      <c r="Q430" s="16">
        <v>72</v>
      </c>
      <c r="R430" s="16">
        <v>77</v>
      </c>
      <c r="S430" s="16">
        <v>76</v>
      </c>
      <c r="T430" s="16">
        <v>77</v>
      </c>
      <c r="U430" s="16">
        <v>78</v>
      </c>
      <c r="V430" s="16">
        <v>78</v>
      </c>
      <c r="W430" s="16">
        <v>78</v>
      </c>
      <c r="X430" s="16">
        <v>83</v>
      </c>
      <c r="Y430" s="37">
        <v>83</v>
      </c>
      <c r="Z430" s="37"/>
      <c r="AA430" s="16"/>
    </row>
    <row r="431" spans="1:27" x14ac:dyDescent="0.3">
      <c r="A431"/>
      <c r="B431"/>
      <c r="C431" s="16" t="s">
        <v>4</v>
      </c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37"/>
      <c r="Z431" s="37"/>
      <c r="AA431" s="16"/>
    </row>
    <row r="432" spans="1:27" x14ac:dyDescent="0.3">
      <c r="A432"/>
      <c r="B432"/>
      <c r="C432" s="16" t="s">
        <v>35</v>
      </c>
      <c r="D432" s="16"/>
      <c r="E432" s="16"/>
      <c r="F432" s="16"/>
      <c r="G432" s="16"/>
      <c r="H432" s="16"/>
      <c r="I432" s="16"/>
      <c r="J432" s="16"/>
      <c r="K432" s="16">
        <f>AVERAGE(K433:K436)</f>
        <v>19</v>
      </c>
      <c r="L432" s="16">
        <f>AVERAGE(L433:L436)</f>
        <v>20.5</v>
      </c>
      <c r="M432" s="16">
        <f>AVERAGE(M433:M436)</f>
        <v>17</v>
      </c>
      <c r="N432" s="16">
        <f>AVERAGE(N433:N436)</f>
        <v>18.5</v>
      </c>
      <c r="O432" s="16">
        <f>AVERAGE(O433:O436)</f>
        <v>14</v>
      </c>
      <c r="P432" s="16">
        <f>AVERAGE(P434:P436)</f>
        <v>6.5</v>
      </c>
      <c r="Q432" s="16">
        <f t="shared" ref="Q432:V432" si="18">AVERAGE(Q433:Q436)</f>
        <v>10</v>
      </c>
      <c r="R432" s="21">
        <f t="shared" si="18"/>
        <v>14.666666666666666</v>
      </c>
      <c r="S432" s="21">
        <f t="shared" si="18"/>
        <v>14.666666666666666</v>
      </c>
      <c r="T432" s="116">
        <f>AVERAGE(T433:T436)</f>
        <v>13.5</v>
      </c>
      <c r="U432" s="16">
        <f t="shared" si="18"/>
        <v>12.75</v>
      </c>
      <c r="V432" s="16">
        <f t="shared" si="18"/>
        <v>13.75</v>
      </c>
      <c r="W432" s="16">
        <v>12</v>
      </c>
      <c r="X432" s="16"/>
      <c r="Y432" s="37"/>
      <c r="Z432" s="37"/>
      <c r="AA432" s="16"/>
    </row>
    <row r="433" spans="1:27" x14ac:dyDescent="0.3">
      <c r="A433"/>
      <c r="B433"/>
      <c r="C433" s="108" t="s">
        <v>429</v>
      </c>
      <c r="D433" s="108"/>
      <c r="E433" s="108"/>
      <c r="F433" s="16"/>
      <c r="G433" s="16"/>
      <c r="H433" s="16"/>
      <c r="I433" s="16"/>
      <c r="J433" s="16"/>
      <c r="K433" s="16">
        <v>18</v>
      </c>
      <c r="L433" s="16">
        <v>29</v>
      </c>
      <c r="M433" s="16">
        <v>18</v>
      </c>
      <c r="N433" s="16">
        <v>20</v>
      </c>
      <c r="O433" s="16">
        <v>15</v>
      </c>
      <c r="P433" s="16" t="s">
        <v>14</v>
      </c>
      <c r="Q433" s="16">
        <v>14</v>
      </c>
      <c r="R433" s="16">
        <v>15</v>
      </c>
      <c r="S433" s="16">
        <v>17</v>
      </c>
      <c r="T433" s="16">
        <v>17</v>
      </c>
      <c r="U433" s="16">
        <v>16</v>
      </c>
      <c r="V433" s="16">
        <v>17</v>
      </c>
      <c r="W433" s="16">
        <v>13</v>
      </c>
      <c r="X433" s="16">
        <v>13</v>
      </c>
      <c r="Y433" s="16">
        <v>18</v>
      </c>
      <c r="Z433" s="37"/>
      <c r="AA433" s="16"/>
    </row>
    <row r="434" spans="1:27" x14ac:dyDescent="0.3">
      <c r="A434"/>
      <c r="B434"/>
      <c r="C434" s="108" t="s">
        <v>86</v>
      </c>
      <c r="D434" s="108"/>
      <c r="E434" s="108"/>
      <c r="F434" s="16"/>
      <c r="G434" s="16"/>
      <c r="H434" s="16"/>
      <c r="I434" s="16"/>
      <c r="J434" s="16"/>
      <c r="K434" s="16">
        <v>27</v>
      </c>
      <c r="L434" s="16">
        <v>24</v>
      </c>
      <c r="M434" s="16">
        <v>25</v>
      </c>
      <c r="N434" s="16">
        <v>25</v>
      </c>
      <c r="O434" s="16">
        <v>19</v>
      </c>
      <c r="P434" s="16">
        <v>13</v>
      </c>
      <c r="Q434" s="16">
        <v>12</v>
      </c>
      <c r="R434" s="16">
        <v>17</v>
      </c>
      <c r="S434" s="16">
        <v>14</v>
      </c>
      <c r="T434" s="16">
        <v>15</v>
      </c>
      <c r="U434" s="16">
        <v>13</v>
      </c>
      <c r="V434" s="16">
        <v>14</v>
      </c>
      <c r="W434" s="16">
        <v>14</v>
      </c>
      <c r="X434" s="16">
        <v>13</v>
      </c>
      <c r="Y434" s="16">
        <v>15</v>
      </c>
      <c r="Z434" s="37"/>
      <c r="AA434" s="16"/>
    </row>
    <row r="435" spans="1:27" x14ac:dyDescent="0.3">
      <c r="A435"/>
      <c r="B435"/>
      <c r="C435" s="108" t="s">
        <v>87</v>
      </c>
      <c r="D435" s="108"/>
      <c r="E435" s="108"/>
      <c r="F435" s="16"/>
      <c r="G435" s="16"/>
      <c r="H435" s="16"/>
      <c r="I435" s="16"/>
      <c r="J435" s="16"/>
      <c r="K435" s="16">
        <v>15</v>
      </c>
      <c r="L435" s="16">
        <v>16</v>
      </c>
      <c r="M435" s="16">
        <v>14</v>
      </c>
      <c r="N435" s="16">
        <v>14</v>
      </c>
      <c r="O435" s="16">
        <v>11</v>
      </c>
      <c r="P435" s="16" t="s">
        <v>14</v>
      </c>
      <c r="Q435" s="16">
        <v>0</v>
      </c>
      <c r="R435" s="16" t="s">
        <v>14</v>
      </c>
      <c r="S435" s="16" t="s">
        <v>14</v>
      </c>
      <c r="T435" s="16">
        <v>9</v>
      </c>
      <c r="U435" s="16">
        <v>10</v>
      </c>
      <c r="V435" s="16">
        <v>10</v>
      </c>
      <c r="W435" s="16">
        <v>8</v>
      </c>
      <c r="X435" s="16">
        <v>9</v>
      </c>
      <c r="Y435" s="16">
        <v>9</v>
      </c>
      <c r="Z435" s="37"/>
      <c r="AA435" s="16"/>
    </row>
    <row r="436" spans="1:27" x14ac:dyDescent="0.3">
      <c r="A436"/>
      <c r="B436"/>
      <c r="C436" s="108" t="s">
        <v>89</v>
      </c>
      <c r="D436" s="108"/>
      <c r="E436" s="108"/>
      <c r="F436" s="16"/>
      <c r="G436" s="16"/>
      <c r="H436" s="16"/>
      <c r="I436" s="16"/>
      <c r="J436" s="16"/>
      <c r="K436" s="16">
        <v>16</v>
      </c>
      <c r="L436" s="16">
        <v>13</v>
      </c>
      <c r="M436" s="16">
        <v>11</v>
      </c>
      <c r="N436" s="16">
        <v>15</v>
      </c>
      <c r="O436" s="16">
        <v>11</v>
      </c>
      <c r="P436" s="16">
        <v>0</v>
      </c>
      <c r="Q436" s="16">
        <v>14</v>
      </c>
      <c r="R436" s="16">
        <v>12</v>
      </c>
      <c r="S436" s="16">
        <v>13</v>
      </c>
      <c r="T436" s="16">
        <v>13</v>
      </c>
      <c r="U436" s="16">
        <v>12</v>
      </c>
      <c r="V436" s="16">
        <v>14</v>
      </c>
      <c r="W436" s="16">
        <v>13</v>
      </c>
      <c r="X436" s="16">
        <v>12</v>
      </c>
      <c r="Y436" s="16">
        <v>14</v>
      </c>
      <c r="Z436" s="37"/>
      <c r="AA436" s="16"/>
    </row>
    <row r="437" spans="1:27" x14ac:dyDescent="0.3">
      <c r="A437"/>
      <c r="B437"/>
      <c r="C437" s="108" t="s">
        <v>88</v>
      </c>
      <c r="D437" s="108"/>
      <c r="E437" s="108"/>
      <c r="F437" s="16"/>
      <c r="G437" s="16"/>
      <c r="H437" s="16"/>
      <c r="I437" s="16"/>
      <c r="J437" s="16"/>
      <c r="K437" s="16" t="s">
        <v>14</v>
      </c>
      <c r="L437" s="16" t="s">
        <v>14</v>
      </c>
      <c r="M437" s="16" t="s">
        <v>14</v>
      </c>
      <c r="N437" s="16" t="s">
        <v>14</v>
      </c>
      <c r="O437" s="16" t="s">
        <v>14</v>
      </c>
      <c r="P437" s="16" t="s">
        <v>14</v>
      </c>
      <c r="Q437" s="16" t="s">
        <v>14</v>
      </c>
      <c r="R437" s="16" t="s">
        <v>14</v>
      </c>
      <c r="S437" s="16" t="s">
        <v>14</v>
      </c>
      <c r="T437" s="16" t="s">
        <v>14</v>
      </c>
      <c r="U437" s="16" t="s">
        <v>14</v>
      </c>
      <c r="V437" s="16" t="s">
        <v>14</v>
      </c>
      <c r="W437" s="16" t="s">
        <v>14</v>
      </c>
      <c r="X437" s="16" t="s">
        <v>14</v>
      </c>
      <c r="Y437" s="16" t="s">
        <v>14</v>
      </c>
      <c r="Z437" s="37"/>
      <c r="AA437" s="16"/>
    </row>
    <row r="438" spans="1:27" ht="28.8" x14ac:dyDescent="0.3">
      <c r="A438" s="2"/>
      <c r="B438" s="35"/>
      <c r="C438" s="4" t="s">
        <v>90</v>
      </c>
      <c r="D438" s="11" t="s">
        <v>227</v>
      </c>
      <c r="E438" s="4"/>
      <c r="F438" s="2" t="s">
        <v>31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5"/>
      <c r="Z438" s="35"/>
      <c r="AA438" s="2"/>
    </row>
    <row r="439" spans="1:27" x14ac:dyDescent="0.3">
      <c r="A439" s="33"/>
      <c r="B439" s="117"/>
      <c r="C439" s="2" t="s">
        <v>3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>
        <v>35</v>
      </c>
      <c r="Q439" s="2">
        <v>23</v>
      </c>
      <c r="R439" s="2">
        <v>31</v>
      </c>
      <c r="S439" s="2">
        <v>23</v>
      </c>
      <c r="T439" s="2">
        <v>28</v>
      </c>
      <c r="U439" s="2">
        <v>17</v>
      </c>
      <c r="V439" s="2">
        <v>14</v>
      </c>
      <c r="W439" s="2">
        <v>9</v>
      </c>
      <c r="X439" s="2">
        <v>10</v>
      </c>
      <c r="Y439" s="35"/>
      <c r="Z439" s="35"/>
      <c r="AA439" s="2"/>
    </row>
    <row r="440" spans="1:27" x14ac:dyDescent="0.3">
      <c r="A440" s="1"/>
      <c r="B440" s="118"/>
      <c r="C440" s="2" t="s">
        <v>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5"/>
      <c r="Z440" s="35"/>
      <c r="AA440" s="2"/>
    </row>
    <row r="441" spans="1:27" x14ac:dyDescent="0.3">
      <c r="A441" s="2"/>
      <c r="B441" s="35"/>
      <c r="C441" s="2" t="s">
        <v>35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5">
        <v>19.5</v>
      </c>
      <c r="Q441" s="35">
        <v>18</v>
      </c>
      <c r="R441" s="35">
        <v>21</v>
      </c>
      <c r="S441" s="35">
        <v>18.25</v>
      </c>
      <c r="T441" s="35">
        <v>20.25</v>
      </c>
      <c r="U441" s="35">
        <v>16</v>
      </c>
      <c r="V441" s="35">
        <v>19.5</v>
      </c>
      <c r="W441" s="35">
        <v>16.5</v>
      </c>
      <c r="X441" s="35"/>
      <c r="Y441" s="35"/>
      <c r="Z441" s="35"/>
      <c r="AA441" s="2"/>
    </row>
    <row r="442" spans="1:27" x14ac:dyDescent="0.3">
      <c r="A442" s="2"/>
      <c r="B442" s="35"/>
      <c r="C442" s="14" t="s">
        <v>85</v>
      </c>
      <c r="D442" s="14"/>
      <c r="E442" s="1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5"/>
      <c r="Q442" s="35">
        <v>20</v>
      </c>
      <c r="R442" s="35">
        <v>25</v>
      </c>
      <c r="S442" s="35">
        <v>24</v>
      </c>
      <c r="T442" s="35">
        <v>37</v>
      </c>
      <c r="U442" s="35">
        <v>19</v>
      </c>
      <c r="V442" s="35">
        <v>27</v>
      </c>
      <c r="W442" s="35">
        <v>24</v>
      </c>
      <c r="X442" s="35">
        <v>24</v>
      </c>
      <c r="Y442" s="35">
        <v>21</v>
      </c>
      <c r="Z442" s="35"/>
      <c r="AA442" s="2"/>
    </row>
    <row r="443" spans="1:27" x14ac:dyDescent="0.3">
      <c r="A443" s="2"/>
      <c r="B443" s="35"/>
      <c r="C443" s="14" t="s">
        <v>86</v>
      </c>
      <c r="D443" s="14"/>
      <c r="E443" s="1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5">
        <v>21</v>
      </c>
      <c r="Q443" s="35">
        <v>20</v>
      </c>
      <c r="R443" s="35">
        <v>25</v>
      </c>
      <c r="S443" s="35">
        <v>21</v>
      </c>
      <c r="T443" s="35">
        <v>15</v>
      </c>
      <c r="U443" s="35">
        <v>17</v>
      </c>
      <c r="V443" s="35">
        <v>25</v>
      </c>
      <c r="W443" s="35">
        <v>21</v>
      </c>
      <c r="X443" s="35">
        <v>21</v>
      </c>
      <c r="Y443" s="35">
        <v>21</v>
      </c>
      <c r="Z443" s="35"/>
      <c r="AA443" s="2"/>
    </row>
    <row r="444" spans="1:27" x14ac:dyDescent="0.3">
      <c r="A444" s="2"/>
      <c r="B444" s="35"/>
      <c r="C444" s="14" t="s">
        <v>87</v>
      </c>
      <c r="D444" s="14"/>
      <c r="E444" s="1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5">
        <v>18</v>
      </c>
      <c r="Q444" s="35">
        <v>19</v>
      </c>
      <c r="R444" s="35">
        <v>18</v>
      </c>
      <c r="S444" s="35">
        <v>15</v>
      </c>
      <c r="T444" s="35">
        <v>12</v>
      </c>
      <c r="U444" s="35">
        <v>13</v>
      </c>
      <c r="V444" s="35">
        <v>12</v>
      </c>
      <c r="W444" s="35">
        <v>11</v>
      </c>
      <c r="X444" s="35">
        <v>11</v>
      </c>
      <c r="Y444" s="35">
        <v>14</v>
      </c>
      <c r="Z444" s="35"/>
      <c r="AA444" s="2"/>
    </row>
    <row r="445" spans="1:27" x14ac:dyDescent="0.3">
      <c r="A445" s="2"/>
      <c r="B445" s="35"/>
      <c r="C445" s="14" t="s">
        <v>89</v>
      </c>
      <c r="D445" s="14"/>
      <c r="E445" s="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5"/>
      <c r="Q445" s="35">
        <v>13</v>
      </c>
      <c r="R445" s="35">
        <v>16</v>
      </c>
      <c r="S445" s="35">
        <v>13</v>
      </c>
      <c r="T445" s="35">
        <v>17</v>
      </c>
      <c r="U445" s="35">
        <v>15</v>
      </c>
      <c r="V445" s="35">
        <v>14</v>
      </c>
      <c r="W445" s="35">
        <v>10</v>
      </c>
      <c r="X445" s="35">
        <v>14</v>
      </c>
      <c r="Y445" s="35">
        <v>16</v>
      </c>
      <c r="Z445" s="35"/>
      <c r="AA445" s="2"/>
    </row>
    <row r="446" spans="1:27" x14ac:dyDescent="0.3">
      <c r="A446" s="2"/>
      <c r="B446" s="35"/>
      <c r="C446" s="14" t="s">
        <v>88</v>
      </c>
      <c r="D446" s="14"/>
      <c r="E446" s="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5" t="s">
        <v>14</v>
      </c>
      <c r="Q446" s="35" t="s">
        <v>14</v>
      </c>
      <c r="R446" s="35" t="s">
        <v>14</v>
      </c>
      <c r="S446" s="35" t="s">
        <v>14</v>
      </c>
      <c r="T446" s="35" t="s">
        <v>14</v>
      </c>
      <c r="U446" s="35" t="s">
        <v>14</v>
      </c>
      <c r="V446" s="35" t="s">
        <v>14</v>
      </c>
      <c r="W446" s="35" t="s">
        <v>14</v>
      </c>
      <c r="X446" s="35" t="s">
        <v>124</v>
      </c>
      <c r="Y446" s="35"/>
      <c r="Z446" s="35"/>
      <c r="AA446" s="2"/>
    </row>
    <row r="447" spans="1:27" ht="28.8" x14ac:dyDescent="0.3">
      <c r="A447"/>
      <c r="B447"/>
      <c r="C447" s="17" t="s">
        <v>91</v>
      </c>
      <c r="D447" s="22" t="s">
        <v>227</v>
      </c>
      <c r="E447" s="17"/>
      <c r="F447" s="16" t="s">
        <v>32</v>
      </c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37"/>
      <c r="Z447" s="37"/>
      <c r="AA447" s="16"/>
    </row>
    <row r="448" spans="1:27" x14ac:dyDescent="0.3">
      <c r="A448"/>
      <c r="B448"/>
      <c r="C448" s="16" t="s">
        <v>3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>
        <v>78</v>
      </c>
      <c r="Q448" s="16">
        <v>78</v>
      </c>
      <c r="R448" s="16">
        <v>89</v>
      </c>
      <c r="S448" s="16">
        <v>85</v>
      </c>
      <c r="T448" s="16">
        <v>84</v>
      </c>
      <c r="U448" s="16">
        <v>82</v>
      </c>
      <c r="V448" s="16">
        <v>79</v>
      </c>
      <c r="W448" s="16">
        <v>71</v>
      </c>
      <c r="X448" s="16">
        <v>80</v>
      </c>
      <c r="Y448" s="37">
        <v>84</v>
      </c>
      <c r="Z448" s="37"/>
      <c r="AA448" s="16"/>
    </row>
    <row r="449" spans="1:27" x14ac:dyDescent="0.3">
      <c r="A449"/>
      <c r="B449"/>
      <c r="C449" s="16" t="s">
        <v>4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37"/>
      <c r="Z449" s="37"/>
      <c r="AA449" s="16"/>
    </row>
    <row r="450" spans="1:27" x14ac:dyDescent="0.3">
      <c r="A450"/>
      <c r="B450"/>
      <c r="C450" s="16" t="s">
        <v>5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37">
        <v>15</v>
      </c>
      <c r="Q450" s="37">
        <f t="shared" ref="Q450:W450" si="19">AVERAGE(Q451:Q454)</f>
        <v>23.25</v>
      </c>
      <c r="R450" s="37">
        <f t="shared" si="19"/>
        <v>25.25</v>
      </c>
      <c r="S450" s="37">
        <f t="shared" si="19"/>
        <v>23</v>
      </c>
      <c r="T450" s="37">
        <f t="shared" si="19"/>
        <v>22.75</v>
      </c>
      <c r="U450" s="37">
        <f t="shared" si="19"/>
        <v>22</v>
      </c>
      <c r="V450" s="37">
        <f t="shared" si="19"/>
        <v>25</v>
      </c>
      <c r="W450" s="37">
        <f t="shared" si="19"/>
        <v>21.75</v>
      </c>
      <c r="X450" s="37"/>
      <c r="Y450" s="37"/>
      <c r="Z450" s="37"/>
      <c r="AA450" s="16"/>
    </row>
    <row r="451" spans="1:27" x14ac:dyDescent="0.3">
      <c r="A451"/>
      <c r="B451"/>
      <c r="C451" s="108" t="s">
        <v>85</v>
      </c>
      <c r="D451" s="108"/>
      <c r="E451" s="108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37"/>
      <c r="Q451" s="37">
        <v>27</v>
      </c>
      <c r="R451" s="37">
        <v>34</v>
      </c>
      <c r="S451" s="37">
        <v>31</v>
      </c>
      <c r="T451" s="37">
        <v>31</v>
      </c>
      <c r="U451" s="37">
        <v>26</v>
      </c>
      <c r="V451" s="37">
        <v>33</v>
      </c>
      <c r="W451" s="37">
        <v>23</v>
      </c>
      <c r="X451" s="37">
        <v>31</v>
      </c>
      <c r="Y451" s="37">
        <v>29</v>
      </c>
      <c r="Z451" s="37"/>
      <c r="AA451" s="16"/>
    </row>
    <row r="452" spans="1:27" x14ac:dyDescent="0.3">
      <c r="A452"/>
      <c r="B452"/>
      <c r="C452" s="108" t="s">
        <v>86</v>
      </c>
      <c r="D452" s="108"/>
      <c r="E452" s="108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37">
        <v>28</v>
      </c>
      <c r="Q452" s="37">
        <v>25</v>
      </c>
      <c r="R452" s="37">
        <v>29</v>
      </c>
      <c r="S452" s="37">
        <v>26</v>
      </c>
      <c r="T452" s="37">
        <v>25</v>
      </c>
      <c r="U452" s="37">
        <v>25</v>
      </c>
      <c r="V452" s="37">
        <v>24</v>
      </c>
      <c r="W452" s="37">
        <v>26</v>
      </c>
      <c r="X452" s="37">
        <v>24</v>
      </c>
      <c r="Y452" s="37">
        <v>25</v>
      </c>
      <c r="Z452" s="37"/>
      <c r="AA452" s="16"/>
    </row>
    <row r="453" spans="1:27" x14ac:dyDescent="0.3">
      <c r="A453"/>
      <c r="B453"/>
      <c r="C453" s="108" t="s">
        <v>87</v>
      </c>
      <c r="D453" s="108"/>
      <c r="E453" s="108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37">
        <v>17</v>
      </c>
      <c r="Q453" s="37">
        <v>19</v>
      </c>
      <c r="R453" s="37">
        <v>17</v>
      </c>
      <c r="S453" s="37">
        <v>16</v>
      </c>
      <c r="T453" s="37">
        <v>16</v>
      </c>
      <c r="U453" s="37">
        <v>17</v>
      </c>
      <c r="V453" s="37">
        <v>19</v>
      </c>
      <c r="W453" s="37">
        <v>16</v>
      </c>
      <c r="X453" s="37">
        <v>16</v>
      </c>
      <c r="Y453" s="37">
        <v>16</v>
      </c>
      <c r="Z453" s="37"/>
      <c r="AA453" s="16"/>
    </row>
    <row r="454" spans="1:27" x14ac:dyDescent="0.3">
      <c r="A454"/>
      <c r="B454"/>
      <c r="C454" s="108" t="s">
        <v>89</v>
      </c>
      <c r="D454" s="108"/>
      <c r="E454" s="108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37">
        <v>0</v>
      </c>
      <c r="Q454" s="37">
        <v>22</v>
      </c>
      <c r="R454" s="37">
        <v>21</v>
      </c>
      <c r="S454" s="37">
        <v>19</v>
      </c>
      <c r="T454" s="37">
        <v>19</v>
      </c>
      <c r="U454" s="37">
        <v>20</v>
      </c>
      <c r="V454" s="37">
        <v>24</v>
      </c>
      <c r="W454" s="37">
        <v>22</v>
      </c>
      <c r="X454" s="37">
        <v>25</v>
      </c>
      <c r="Y454" s="37">
        <v>22</v>
      </c>
      <c r="Z454" s="37"/>
      <c r="AA454" s="16"/>
    </row>
    <row r="455" spans="1:27" x14ac:dyDescent="0.3">
      <c r="A455"/>
      <c r="B455"/>
      <c r="C455" s="108" t="s">
        <v>88</v>
      </c>
      <c r="D455" s="108"/>
      <c r="E455" s="108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37" t="s">
        <v>14</v>
      </c>
      <c r="Q455" s="37" t="s">
        <v>14</v>
      </c>
      <c r="R455" s="37" t="s">
        <v>14</v>
      </c>
      <c r="S455" s="37" t="s">
        <v>14</v>
      </c>
      <c r="T455" s="37" t="s">
        <v>14</v>
      </c>
      <c r="U455" s="37" t="s">
        <v>14</v>
      </c>
      <c r="V455" s="37" t="s">
        <v>14</v>
      </c>
      <c r="W455" s="37">
        <v>0</v>
      </c>
      <c r="X455" s="37">
        <v>0</v>
      </c>
      <c r="Y455" s="37">
        <v>0</v>
      </c>
      <c r="Z455" s="37"/>
      <c r="AA455" s="16"/>
    </row>
    <row r="456" spans="1:27" ht="28.8" x14ac:dyDescent="0.3">
      <c r="A456" s="15" t="str">
        <f>IF(B456=C456,B456,A428)</f>
        <v xml:space="preserve">11.7.1 Incidenza delle aree di verde urbano sulla superficie urbanizzata 
delle città </v>
      </c>
      <c r="B456" s="15" t="str">
        <f t="shared" ref="B456:B500" si="20">IF(FALSE=OR(C456="Italia",C456="Centro",C456="Regione Marche"),C456,"")</f>
        <v xml:space="preserve">11.7.1 Incidenza delle aree di verde urbano sulla superficie urbanizzata 
delle città </v>
      </c>
      <c r="C456" s="4" t="s">
        <v>10</v>
      </c>
      <c r="D456" s="11" t="s">
        <v>227</v>
      </c>
      <c r="E456" s="4"/>
      <c r="F456" s="11" t="s">
        <v>77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5"/>
      <c r="Z456" s="35"/>
      <c r="AA456" s="2"/>
    </row>
    <row r="457" spans="1:27" x14ac:dyDescent="0.3">
      <c r="A457" s="15" t="str">
        <f t="shared" ref="A457:A500" si="21">IF(B457=C457,B457,A456)</f>
        <v xml:space="preserve">11.7.1 Incidenza delle aree di verde urbano sulla superficie urbanizzata 
delle città </v>
      </c>
      <c r="B457" s="15" t="str">
        <f t="shared" si="20"/>
        <v/>
      </c>
      <c r="C457" s="11" t="s">
        <v>3</v>
      </c>
      <c r="D457" s="11"/>
      <c r="E457" s="11"/>
      <c r="F457" s="2"/>
      <c r="G457" s="2"/>
      <c r="H457" s="2"/>
      <c r="I457" s="2"/>
      <c r="J457" s="2"/>
      <c r="K457" s="2"/>
      <c r="L457" s="2"/>
      <c r="M457" s="2"/>
      <c r="N457" s="109"/>
      <c r="O457" s="109"/>
      <c r="P457" s="109"/>
      <c r="Q457" s="109"/>
      <c r="R457" s="109">
        <v>8.3000000000000007</v>
      </c>
      <c r="S457" s="109">
        <v>8.4</v>
      </c>
      <c r="T457" s="109">
        <v>8.4</v>
      </c>
      <c r="U457" s="109">
        <v>8.5</v>
      </c>
      <c r="V457" s="2">
        <v>8.5</v>
      </c>
      <c r="W457" s="2">
        <v>8.5</v>
      </c>
      <c r="X457" s="2">
        <v>8.6999999999999993</v>
      </c>
      <c r="Y457" s="35">
        <v>8.6999999999999993</v>
      </c>
      <c r="Z457" s="35"/>
      <c r="AA457" s="2"/>
    </row>
    <row r="458" spans="1:27" x14ac:dyDescent="0.3">
      <c r="A458" s="15" t="str">
        <f t="shared" si="21"/>
        <v xml:space="preserve">11.7.1 Incidenza delle aree di verde urbano sulla superficie urbanizzata 
delle città </v>
      </c>
      <c r="B458" s="15" t="str">
        <f t="shared" si="20"/>
        <v/>
      </c>
      <c r="C458" s="11" t="s">
        <v>4</v>
      </c>
      <c r="D458" s="11"/>
      <c r="E458" s="11"/>
      <c r="F458" s="2"/>
      <c r="G458" s="2"/>
      <c r="H458" s="2"/>
      <c r="I458" s="2"/>
      <c r="J458" s="2"/>
      <c r="K458" s="2"/>
      <c r="L458" s="2"/>
      <c r="M458" s="2"/>
      <c r="N458" s="109"/>
      <c r="O458" s="109"/>
      <c r="P458" s="109"/>
      <c r="Q458" s="109"/>
      <c r="R458" s="109">
        <v>7.7</v>
      </c>
      <c r="S458" s="109">
        <v>7.7</v>
      </c>
      <c r="T458" s="109">
        <v>7.7</v>
      </c>
      <c r="U458" s="109">
        <v>7.7</v>
      </c>
      <c r="V458" s="2">
        <v>7.8</v>
      </c>
      <c r="W458" s="2">
        <v>7.8</v>
      </c>
      <c r="X458" s="2">
        <v>7.9</v>
      </c>
      <c r="Y458" s="35">
        <v>7.9</v>
      </c>
      <c r="Z458" s="35"/>
      <c r="AA458" s="2"/>
    </row>
    <row r="459" spans="1:27" x14ac:dyDescent="0.3">
      <c r="A459" s="15" t="str">
        <f t="shared" si="21"/>
        <v xml:space="preserve">11.7.1 Incidenza delle aree di verde urbano sulla superficie urbanizzata 
delle città </v>
      </c>
      <c r="B459" s="15" t="str">
        <f t="shared" si="20"/>
        <v/>
      </c>
      <c r="C459" s="11" t="s">
        <v>5</v>
      </c>
      <c r="D459" s="11"/>
      <c r="E459" s="11"/>
      <c r="F459" s="2"/>
      <c r="G459" s="2"/>
      <c r="H459" s="2"/>
      <c r="I459" s="2"/>
      <c r="J459" s="2"/>
      <c r="K459" s="2"/>
      <c r="L459" s="2"/>
      <c r="M459" s="2"/>
      <c r="N459" s="109"/>
      <c r="O459" s="109"/>
      <c r="P459" s="109"/>
      <c r="Q459" s="109"/>
      <c r="R459" s="109">
        <v>8.4</v>
      </c>
      <c r="S459" s="109">
        <v>8.5</v>
      </c>
      <c r="T459" s="109">
        <v>8.6</v>
      </c>
      <c r="U459" s="109">
        <v>8.6</v>
      </c>
      <c r="V459" s="2">
        <v>8.6</v>
      </c>
      <c r="W459" s="2">
        <v>8.6999999999999993</v>
      </c>
      <c r="X459" s="2">
        <v>8.8000000000000007</v>
      </c>
      <c r="Y459" s="35">
        <v>8.8000000000000007</v>
      </c>
      <c r="Z459" s="35"/>
      <c r="AA459" s="2"/>
    </row>
    <row r="460" spans="1:27" x14ac:dyDescent="0.3">
      <c r="A460" t="str">
        <f t="shared" si="21"/>
        <v>12.2.2.a Consumo materiale interno pro capite</v>
      </c>
      <c r="B460" t="str">
        <f t="shared" si="20"/>
        <v>12.2.2.a Consumo materiale interno pro capite</v>
      </c>
      <c r="C460" s="17" t="s">
        <v>106</v>
      </c>
      <c r="D460" s="22" t="s">
        <v>226</v>
      </c>
      <c r="E460" s="17"/>
      <c r="F460" s="16" t="s">
        <v>430</v>
      </c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37"/>
      <c r="Z460" s="37"/>
      <c r="AA460" s="16"/>
    </row>
    <row r="461" spans="1:27" x14ac:dyDescent="0.3">
      <c r="A461" t="str">
        <f t="shared" si="21"/>
        <v>12.2.2.a Consumo materiale interno pro capite</v>
      </c>
      <c r="B461" t="str">
        <f t="shared" si="20"/>
        <v/>
      </c>
      <c r="C461" s="22" t="s">
        <v>3</v>
      </c>
      <c r="D461" s="22"/>
      <c r="E461" s="22"/>
      <c r="F461" s="16"/>
      <c r="G461" s="16">
        <v>14.3</v>
      </c>
      <c r="H461" s="16">
        <v>14.3</v>
      </c>
      <c r="I461" s="16">
        <v>14.5</v>
      </c>
      <c r="J461" s="16">
        <v>14.1</v>
      </c>
      <c r="K461" s="16">
        <v>13.4</v>
      </c>
      <c r="L461" s="16">
        <v>11.9</v>
      </c>
      <c r="M461" s="16">
        <v>11.5</v>
      </c>
      <c r="N461" s="16">
        <v>11.6</v>
      </c>
      <c r="O461" s="16">
        <v>9.8000000000000007</v>
      </c>
      <c r="P461" s="16">
        <v>8.3000000000000007</v>
      </c>
      <c r="Q461" s="16">
        <v>8.3000000000000007</v>
      </c>
      <c r="R461" s="16">
        <v>8</v>
      </c>
      <c r="S461" s="16">
        <v>8</v>
      </c>
      <c r="T461" s="16">
        <v>8</v>
      </c>
      <c r="U461" s="16">
        <v>8.1</v>
      </c>
      <c r="V461" s="16">
        <v>8.3000000000000007</v>
      </c>
      <c r="W461" s="16">
        <v>7.7</v>
      </c>
      <c r="X461" s="16">
        <v>8.5</v>
      </c>
      <c r="Y461" s="37">
        <v>8.6999999999999993</v>
      </c>
      <c r="Z461" s="37"/>
      <c r="AA461" s="16"/>
    </row>
    <row r="462" spans="1:27" x14ac:dyDescent="0.3">
      <c r="A462" t="str">
        <f t="shared" si="21"/>
        <v>12.2.2.a Consumo materiale interno pro capite</v>
      </c>
      <c r="B462" t="str">
        <f t="shared" si="20"/>
        <v/>
      </c>
      <c r="C462" s="22" t="s">
        <v>4</v>
      </c>
      <c r="D462" s="22"/>
      <c r="E462" s="22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>
        <v>7.4</v>
      </c>
      <c r="S462" s="16">
        <v>7.3</v>
      </c>
      <c r="T462" s="16">
        <v>7</v>
      </c>
      <c r="U462" s="16">
        <v>7.2</v>
      </c>
      <c r="V462" s="16">
        <v>7.4</v>
      </c>
      <c r="W462" s="16">
        <v>6.7</v>
      </c>
      <c r="X462" s="16">
        <v>7.3</v>
      </c>
      <c r="Y462" s="37"/>
      <c r="Z462" s="37"/>
      <c r="AA462" s="16"/>
    </row>
    <row r="463" spans="1:27" x14ac:dyDescent="0.3">
      <c r="A463" t="str">
        <f t="shared" si="21"/>
        <v>12.2.2.a Consumo materiale interno pro capite</v>
      </c>
      <c r="B463" t="str">
        <f t="shared" si="20"/>
        <v/>
      </c>
      <c r="C463" s="22" t="s">
        <v>5</v>
      </c>
      <c r="D463" s="22"/>
      <c r="E463" s="22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>
        <v>6.1</v>
      </c>
      <c r="S463" s="16">
        <v>5</v>
      </c>
      <c r="T463" s="16">
        <v>6.4</v>
      </c>
      <c r="U463" s="16">
        <v>5.6</v>
      </c>
      <c r="V463" s="16">
        <v>5.6</v>
      </c>
      <c r="W463" s="16">
        <v>4.8</v>
      </c>
      <c r="X463" s="16">
        <v>6.1</v>
      </c>
      <c r="Y463" s="37"/>
      <c r="Z463" s="37"/>
      <c r="AA463" s="16"/>
    </row>
    <row r="464" spans="1:27" x14ac:dyDescent="0.3">
      <c r="A464" s="2"/>
      <c r="B464" s="35" t="str">
        <f t="shared" si="20"/>
        <v>12.2.2.b Consumo materiale interno per unità di PIL</v>
      </c>
      <c r="C464" s="4" t="s">
        <v>107</v>
      </c>
      <c r="D464" s="11" t="s">
        <v>226</v>
      </c>
      <c r="E464" s="4"/>
      <c r="F464" s="2" t="s">
        <v>431</v>
      </c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5"/>
      <c r="Z464" s="35"/>
      <c r="AA464" s="2"/>
    </row>
    <row r="465" spans="1:27" x14ac:dyDescent="0.3">
      <c r="A465" s="2"/>
      <c r="B465" s="35" t="str">
        <f t="shared" si="20"/>
        <v/>
      </c>
      <c r="C465" s="11" t="s">
        <v>3</v>
      </c>
      <c r="D465" s="11"/>
      <c r="E465" s="11"/>
      <c r="F465" s="2"/>
      <c r="G465" s="2">
        <v>0.48</v>
      </c>
      <c r="H465" s="2">
        <v>0.48</v>
      </c>
      <c r="I465" s="2">
        <v>0.48</v>
      </c>
      <c r="J465" s="2">
        <v>0.46</v>
      </c>
      <c r="K465" s="2">
        <v>0.45</v>
      </c>
      <c r="L465" s="2">
        <v>0.42</v>
      </c>
      <c r="M465" s="2">
        <v>0.4</v>
      </c>
      <c r="N465" s="2">
        <v>0.4</v>
      </c>
      <c r="O465" s="2">
        <v>0.35</v>
      </c>
      <c r="P465" s="2">
        <v>0.31</v>
      </c>
      <c r="Q465" s="2">
        <v>0.3</v>
      </c>
      <c r="R465" s="2">
        <v>0.28999999999999998</v>
      </c>
      <c r="S465" s="2">
        <v>0.28999999999999998</v>
      </c>
      <c r="T465" s="2">
        <v>0.28000000000000003</v>
      </c>
      <c r="U465" s="2">
        <v>0.28000000000000003</v>
      </c>
      <c r="V465" s="2">
        <v>0.28999999999999998</v>
      </c>
      <c r="W465" s="2">
        <v>0.28999999999999998</v>
      </c>
      <c r="X465" s="2">
        <v>0.3</v>
      </c>
      <c r="Y465" s="35">
        <v>0.28999999999999998</v>
      </c>
      <c r="Z465" s="35"/>
      <c r="AA465" s="2"/>
    </row>
    <row r="466" spans="1:27" x14ac:dyDescent="0.3">
      <c r="A466" s="2"/>
      <c r="B466" s="35" t="str">
        <f t="shared" si="20"/>
        <v/>
      </c>
      <c r="C466" s="11" t="s">
        <v>4</v>
      </c>
      <c r="D466" s="11"/>
      <c r="E466" s="1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>
        <v>0.25</v>
      </c>
      <c r="S466" s="2">
        <v>0.24</v>
      </c>
      <c r="T466" s="2">
        <v>0.23</v>
      </c>
      <c r="U466" s="2">
        <v>0.23</v>
      </c>
      <c r="V466" s="2">
        <v>0.23</v>
      </c>
      <c r="W466" s="2">
        <v>0.23</v>
      </c>
      <c r="X466" s="2">
        <v>0.24</v>
      </c>
      <c r="Y466" s="35"/>
      <c r="Z466" s="35"/>
      <c r="AA466" s="2"/>
    </row>
    <row r="467" spans="1:27" x14ac:dyDescent="0.3">
      <c r="A467" s="2"/>
      <c r="B467" s="35" t="str">
        <f t="shared" si="20"/>
        <v/>
      </c>
      <c r="C467" s="11" t="s">
        <v>5</v>
      </c>
      <c r="D467" s="11"/>
      <c r="E467" s="1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>
        <v>0.24</v>
      </c>
      <c r="S467" s="2">
        <v>0.19</v>
      </c>
      <c r="T467" s="2">
        <v>0.24</v>
      </c>
      <c r="U467" s="2">
        <v>0.21</v>
      </c>
      <c r="V467" s="2">
        <v>0.21</v>
      </c>
      <c r="W467" s="2">
        <v>0.19</v>
      </c>
      <c r="X467" s="2">
        <v>0.23</v>
      </c>
      <c r="Y467" s="35"/>
      <c r="Z467" s="35"/>
      <c r="AA467" s="2"/>
    </row>
    <row r="468" spans="1:27" s="129" customFormat="1" x14ac:dyDescent="0.3">
      <c r="A468" t="str">
        <f>IF(B468=C468,B468,A463)</f>
        <v>12.5.1.a Rifiuti urbani oggetto di raccolta differenziata (%)</v>
      </c>
      <c r="B468" t="str">
        <f t="shared" si="20"/>
        <v>12.5.1.a Rifiuti urbani oggetto di raccolta differenziata (%)</v>
      </c>
      <c r="C468" s="17" t="s">
        <v>432</v>
      </c>
      <c r="D468" s="22" t="s">
        <v>226</v>
      </c>
      <c r="E468" s="17"/>
      <c r="F468" s="16" t="s">
        <v>11</v>
      </c>
      <c r="G468" s="16"/>
      <c r="H468" s="16"/>
      <c r="I468" s="16"/>
      <c r="J468" s="16"/>
      <c r="K468" s="16"/>
      <c r="L468" s="16"/>
      <c r="M468" s="16"/>
      <c r="N468" s="21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37"/>
      <c r="Z468" s="37"/>
      <c r="AA468" s="18"/>
    </row>
    <row r="469" spans="1:27" s="129" customFormat="1" x14ac:dyDescent="0.3">
      <c r="A469" t="str">
        <f t="shared" si="21"/>
        <v>12.5.1.a Rifiuti urbani oggetto di raccolta differenziata (%)</v>
      </c>
      <c r="B469" t="str">
        <f t="shared" si="20"/>
        <v/>
      </c>
      <c r="C469" s="22" t="s">
        <v>3</v>
      </c>
      <c r="D469" s="22"/>
      <c r="E469" s="22"/>
      <c r="F469" s="16"/>
      <c r="G469" s="16">
        <v>22.7</v>
      </c>
      <c r="H469" s="16">
        <v>24.2</v>
      </c>
      <c r="I469" s="16">
        <v>25.8</v>
      </c>
      <c r="J469" s="16">
        <v>27.5</v>
      </c>
      <c r="K469" s="16">
        <v>30.6</v>
      </c>
      <c r="L469" s="16">
        <v>33.6</v>
      </c>
      <c r="M469" s="16">
        <v>35.299999999999997</v>
      </c>
      <c r="N469" s="16">
        <v>37.700000000000003</v>
      </c>
      <c r="O469" s="16">
        <v>40</v>
      </c>
      <c r="P469" s="16">
        <v>42.3</v>
      </c>
      <c r="Q469" s="16">
        <v>45.2</v>
      </c>
      <c r="R469" s="16">
        <v>47.5</v>
      </c>
      <c r="S469" s="16">
        <v>52.6</v>
      </c>
      <c r="T469" s="16">
        <v>55.5</v>
      </c>
      <c r="U469" s="16">
        <v>58.2</v>
      </c>
      <c r="V469" s="16">
        <v>61.3</v>
      </c>
      <c r="W469" s="16">
        <v>63</v>
      </c>
      <c r="X469" s="16">
        <v>64</v>
      </c>
      <c r="Y469" s="99">
        <v>65.2</v>
      </c>
      <c r="Z469" s="37"/>
      <c r="AA469" s="18"/>
    </row>
    <row r="470" spans="1:27" s="129" customFormat="1" x14ac:dyDescent="0.3">
      <c r="A470" t="str">
        <f t="shared" si="21"/>
        <v>12.5.1.a Rifiuti urbani oggetto di raccolta differenziata (%)</v>
      </c>
      <c r="B470" t="str">
        <f t="shared" si="20"/>
        <v/>
      </c>
      <c r="C470" s="22" t="s">
        <v>4</v>
      </c>
      <c r="D470" s="22"/>
      <c r="E470" s="22"/>
      <c r="F470" s="16"/>
      <c r="G470" s="16">
        <v>18.3</v>
      </c>
      <c r="H470" s="16">
        <v>19.399999999999999</v>
      </c>
      <c r="I470" s="16">
        <v>20</v>
      </c>
      <c r="J470" s="16">
        <v>20.8</v>
      </c>
      <c r="K470" s="16">
        <v>22.9</v>
      </c>
      <c r="L470" s="16">
        <v>24.9</v>
      </c>
      <c r="M470" s="16">
        <v>27.1</v>
      </c>
      <c r="N470" s="16">
        <v>30.2</v>
      </c>
      <c r="O470" s="16">
        <v>33.1</v>
      </c>
      <c r="P470" s="16">
        <v>36.4</v>
      </c>
      <c r="Q470" s="16">
        <v>40.799999999999997</v>
      </c>
      <c r="R470" s="16">
        <v>43.8</v>
      </c>
      <c r="S470" s="16">
        <v>48.6</v>
      </c>
      <c r="T470" s="16">
        <v>51.9</v>
      </c>
      <c r="U470" s="16">
        <v>54.3</v>
      </c>
      <c r="V470" s="16">
        <v>58.1</v>
      </c>
      <c r="W470" s="16">
        <v>59.2</v>
      </c>
      <c r="X470" s="16">
        <v>60.4</v>
      </c>
      <c r="Y470" s="99">
        <v>61.5</v>
      </c>
      <c r="Z470" s="37"/>
      <c r="AA470" s="18"/>
    </row>
    <row r="471" spans="1:27" s="129" customFormat="1" x14ac:dyDescent="0.3">
      <c r="A471" t="str">
        <f t="shared" si="21"/>
        <v>12.5.1.a Rifiuti urbani oggetto di raccolta differenziata (%)</v>
      </c>
      <c r="B471" t="str">
        <f t="shared" si="20"/>
        <v/>
      </c>
      <c r="C471" s="22" t="s">
        <v>5</v>
      </c>
      <c r="D471" s="22"/>
      <c r="E471" s="22"/>
      <c r="F471" s="16"/>
      <c r="G471" s="16">
        <v>16.2</v>
      </c>
      <c r="H471" s="16">
        <v>17.600000000000001</v>
      </c>
      <c r="I471" s="16">
        <v>19.5</v>
      </c>
      <c r="J471" s="16">
        <v>21</v>
      </c>
      <c r="K471" s="16">
        <v>26.53</v>
      </c>
      <c r="L471" s="16">
        <v>35.17</v>
      </c>
      <c r="M471" s="16">
        <v>41.38</v>
      </c>
      <c r="N471" s="16">
        <v>48.88</v>
      </c>
      <c r="O471" s="16">
        <v>56.11</v>
      </c>
      <c r="P471" s="16">
        <v>60.27</v>
      </c>
      <c r="Q471" s="16">
        <v>63.37</v>
      </c>
      <c r="R471" s="16">
        <v>64.22</v>
      </c>
      <c r="S471" s="16">
        <v>65.41</v>
      </c>
      <c r="T471" s="16">
        <v>65.56</v>
      </c>
      <c r="U471" s="16">
        <v>69.39</v>
      </c>
      <c r="V471" s="16">
        <v>68.39</v>
      </c>
      <c r="W471" s="16">
        <v>71.84</v>
      </c>
      <c r="X471" s="16">
        <v>71.599999999999994</v>
      </c>
      <c r="Y471" s="99">
        <v>72</v>
      </c>
      <c r="Z471" s="37"/>
      <c r="AA471" s="18"/>
    </row>
    <row r="472" spans="1:27" s="129" customFormat="1" x14ac:dyDescent="0.3">
      <c r="A472"/>
      <c r="B472" t="str">
        <f t="shared" si="20"/>
        <v>Pesaro Urbino</v>
      </c>
      <c r="C472" s="46" t="s">
        <v>85</v>
      </c>
      <c r="D472" s="46"/>
      <c r="E472" s="22"/>
      <c r="F472" s="16"/>
      <c r="G472" s="16">
        <v>14.2</v>
      </c>
      <c r="H472" s="16">
        <v>15</v>
      </c>
      <c r="I472" s="16">
        <v>18</v>
      </c>
      <c r="J472" s="16">
        <v>21.3</v>
      </c>
      <c r="K472" s="16">
        <v>26</v>
      </c>
      <c r="L472" s="16">
        <v>27</v>
      </c>
      <c r="M472" s="16">
        <v>30.8</v>
      </c>
      <c r="N472" s="16">
        <v>36.700000000000003</v>
      </c>
      <c r="O472" s="16">
        <v>47.3</v>
      </c>
      <c r="P472" s="16">
        <v>50.8</v>
      </c>
      <c r="Q472" s="16">
        <v>52.3</v>
      </c>
      <c r="R472" s="16">
        <v>52.7</v>
      </c>
      <c r="S472" s="16">
        <v>56.8</v>
      </c>
      <c r="T472" s="16">
        <v>60.4</v>
      </c>
      <c r="U472" s="16">
        <v>68</v>
      </c>
      <c r="V472" s="16">
        <v>73.7</v>
      </c>
      <c r="W472" s="16">
        <v>72.400000000000006</v>
      </c>
      <c r="X472" s="16">
        <v>73.400000000000006</v>
      </c>
      <c r="Y472" s="99">
        <v>73.900000000000006</v>
      </c>
      <c r="Z472" s="37"/>
      <c r="AA472" s="18"/>
    </row>
    <row r="473" spans="1:27" s="129" customFormat="1" x14ac:dyDescent="0.3">
      <c r="A473"/>
      <c r="B473" t="str">
        <f t="shared" si="20"/>
        <v>Ancona</v>
      </c>
      <c r="C473" s="46" t="s">
        <v>86</v>
      </c>
      <c r="D473" s="46"/>
      <c r="E473" s="22"/>
      <c r="F473" s="16"/>
      <c r="G473" s="16">
        <v>16</v>
      </c>
      <c r="H473" s="16">
        <v>17.7</v>
      </c>
      <c r="I473" s="16">
        <v>17.100000000000001</v>
      </c>
      <c r="J473" s="16">
        <v>20.399999999999999</v>
      </c>
      <c r="K473" s="16">
        <v>28.2</v>
      </c>
      <c r="L473" s="16">
        <v>31.6</v>
      </c>
      <c r="M473" s="16">
        <v>43.8</v>
      </c>
      <c r="N473" s="16">
        <v>50.9</v>
      </c>
      <c r="O473" s="16">
        <v>58.1</v>
      </c>
      <c r="P473" s="16">
        <v>62.1</v>
      </c>
      <c r="Q473" s="16">
        <v>59.6</v>
      </c>
      <c r="R473" s="16">
        <v>59</v>
      </c>
      <c r="S473" s="16">
        <v>59.6</v>
      </c>
      <c r="T473" s="16">
        <v>63.4</v>
      </c>
      <c r="U473" s="16">
        <v>68.7</v>
      </c>
      <c r="V473" s="16">
        <v>69.2</v>
      </c>
      <c r="W473" s="16">
        <v>70.7</v>
      </c>
      <c r="X473" s="16">
        <v>70.599999999999994</v>
      </c>
      <c r="Y473" s="99">
        <v>71.5</v>
      </c>
      <c r="Z473" s="37"/>
      <c r="AA473" s="18"/>
    </row>
    <row r="474" spans="1:27" s="129" customFormat="1" x14ac:dyDescent="0.3">
      <c r="A474"/>
      <c r="B474" t="str">
        <f t="shared" si="20"/>
        <v>Macerata</v>
      </c>
      <c r="C474" s="46" t="s">
        <v>87</v>
      </c>
      <c r="D474" s="46"/>
      <c r="E474" s="22"/>
      <c r="F474" s="16"/>
      <c r="G474" s="16">
        <v>24.3</v>
      </c>
      <c r="H474" s="16">
        <v>24.2</v>
      </c>
      <c r="I474" s="16">
        <v>26</v>
      </c>
      <c r="J474" s="16">
        <v>22.6</v>
      </c>
      <c r="K474" s="16">
        <v>29.2</v>
      </c>
      <c r="L474" s="16">
        <v>39.799999999999997</v>
      </c>
      <c r="M474" s="16">
        <v>53.7</v>
      </c>
      <c r="N474" s="16">
        <v>58</v>
      </c>
      <c r="O474" s="16">
        <v>59.3</v>
      </c>
      <c r="P474" s="16">
        <v>64.5</v>
      </c>
      <c r="Q474" s="16">
        <v>69.099999999999994</v>
      </c>
      <c r="R474" s="16">
        <v>70.400000000000006</v>
      </c>
      <c r="S474" s="16">
        <v>71.400000000000006</v>
      </c>
      <c r="T474" s="16">
        <v>73</v>
      </c>
      <c r="U474" s="16">
        <v>73.900000000000006</v>
      </c>
      <c r="V474" s="16">
        <v>71</v>
      </c>
      <c r="W474" s="16">
        <v>74.7</v>
      </c>
      <c r="X474" s="16">
        <v>73.8</v>
      </c>
      <c r="Y474" s="99">
        <v>73.7</v>
      </c>
      <c r="Z474" s="37"/>
      <c r="AA474" s="18"/>
    </row>
    <row r="475" spans="1:27" s="129" customFormat="1" x14ac:dyDescent="0.3">
      <c r="A475"/>
      <c r="B475" t="str">
        <f t="shared" si="20"/>
        <v>Ascoli-Piceno</v>
      </c>
      <c r="C475" s="46" t="s">
        <v>94</v>
      </c>
      <c r="D475" s="46"/>
      <c r="E475" s="22"/>
      <c r="F475" s="16"/>
      <c r="G475" s="16">
        <v>13.7</v>
      </c>
      <c r="H475" s="16">
        <v>15.4</v>
      </c>
      <c r="I475" s="16">
        <v>18.899999999999999</v>
      </c>
      <c r="J475" s="16">
        <v>19.899999999999999</v>
      </c>
      <c r="K475" s="16">
        <v>22.2</v>
      </c>
      <c r="L475" s="16">
        <v>22.9</v>
      </c>
      <c r="M475" s="16">
        <v>30.9</v>
      </c>
      <c r="N475" s="16">
        <v>31.3</v>
      </c>
      <c r="O475" s="16">
        <v>37.6</v>
      </c>
      <c r="P475" s="16">
        <v>45</v>
      </c>
      <c r="Q475" s="16">
        <v>51.2</v>
      </c>
      <c r="R475" s="16">
        <v>51.2</v>
      </c>
      <c r="S475" s="16">
        <v>50</v>
      </c>
      <c r="T475" s="16">
        <v>60.1</v>
      </c>
      <c r="U475" s="16">
        <v>65.900000000000006</v>
      </c>
      <c r="V475" s="16">
        <v>66.900000000000006</v>
      </c>
      <c r="W475" s="16">
        <v>68.7</v>
      </c>
      <c r="X475" s="16">
        <v>68.599999999999994</v>
      </c>
      <c r="Y475" s="99">
        <v>68.2</v>
      </c>
      <c r="Z475" s="37"/>
      <c r="AA475" s="18"/>
    </row>
    <row r="476" spans="1:27" s="129" customFormat="1" x14ac:dyDescent="0.3">
      <c r="A476"/>
      <c r="B476" t="str">
        <f t="shared" si="20"/>
        <v>Fermo</v>
      </c>
      <c r="C476" s="46" t="s">
        <v>88</v>
      </c>
      <c r="D476" s="46"/>
      <c r="E476" s="22"/>
      <c r="F476" s="16"/>
      <c r="G476" s="16"/>
      <c r="H476" s="16"/>
      <c r="I476" s="16"/>
      <c r="J476" s="16"/>
      <c r="K476" s="16"/>
      <c r="L476" s="16"/>
      <c r="M476" s="16">
        <v>32.700000000000003</v>
      </c>
      <c r="N476" s="16">
        <v>35</v>
      </c>
      <c r="O476" s="16">
        <v>41.6</v>
      </c>
      <c r="P476" s="16">
        <v>47.4</v>
      </c>
      <c r="Q476" s="16">
        <v>54.2</v>
      </c>
      <c r="R476" s="16">
        <v>54.9</v>
      </c>
      <c r="S476" s="16">
        <v>57.9</v>
      </c>
      <c r="T476" s="16">
        <v>56.2</v>
      </c>
      <c r="U476" s="16">
        <v>63.3</v>
      </c>
      <c r="V476" s="16">
        <v>67.599999999999994</v>
      </c>
      <c r="W476" s="16">
        <v>69.7</v>
      </c>
      <c r="X476" s="16">
        <v>70.099999999999994</v>
      </c>
      <c r="Y476" s="99">
        <v>70.5</v>
      </c>
      <c r="Z476" s="37"/>
      <c r="AA476" s="18"/>
    </row>
    <row r="477" spans="1:27" s="131" customFormat="1" ht="12.6" customHeight="1" x14ac:dyDescent="0.3">
      <c r="A477" s="11"/>
      <c r="B477" s="11" t="str">
        <f t="shared" si="20"/>
        <v>12.5.1.b Tasso di utilizzo circolare dei materiali</v>
      </c>
      <c r="C477" s="4" t="s">
        <v>444</v>
      </c>
      <c r="D477" s="11" t="s">
        <v>226</v>
      </c>
      <c r="E477" s="11" t="s">
        <v>245</v>
      </c>
      <c r="F477" s="11" t="s">
        <v>11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26"/>
      <c r="AA477" s="11"/>
    </row>
    <row r="478" spans="1:27" s="131" customFormat="1" x14ac:dyDescent="0.3">
      <c r="A478" s="11"/>
      <c r="B478" s="11"/>
      <c r="C478" s="11" t="s">
        <v>3</v>
      </c>
      <c r="D478" s="11"/>
      <c r="E478" s="11"/>
      <c r="F478" s="11"/>
      <c r="G478" s="11">
        <v>5.8</v>
      </c>
      <c r="H478" s="11">
        <v>6.8</v>
      </c>
      <c r="I478" s="11">
        <v>7.6</v>
      </c>
      <c r="J478" s="11">
        <v>8.5</v>
      </c>
      <c r="K478" s="11">
        <v>9.4</v>
      </c>
      <c r="L478" s="11">
        <v>11.1</v>
      </c>
      <c r="M478" s="11">
        <v>11.5</v>
      </c>
      <c r="N478" s="11">
        <v>11.6</v>
      </c>
      <c r="O478" s="11">
        <v>13.9</v>
      </c>
      <c r="P478" s="11">
        <v>16</v>
      </c>
      <c r="Q478" s="11">
        <v>16.100000000000001</v>
      </c>
      <c r="R478" s="11">
        <v>17.2</v>
      </c>
      <c r="S478" s="11">
        <v>17.8</v>
      </c>
      <c r="T478" s="11">
        <v>18.399999999999999</v>
      </c>
      <c r="U478" s="11">
        <v>18.8</v>
      </c>
      <c r="V478" s="11">
        <v>19.5</v>
      </c>
      <c r="W478" s="11">
        <v>20.6</v>
      </c>
      <c r="X478" s="11">
        <v>18.399999999999999</v>
      </c>
      <c r="Y478" s="11">
        <v>18.7</v>
      </c>
      <c r="Z478" s="126"/>
      <c r="AA478" s="11"/>
    </row>
    <row r="479" spans="1:27" s="131" customFormat="1" x14ac:dyDescent="0.3">
      <c r="A479" s="11"/>
      <c r="B479" s="11"/>
      <c r="C479" s="11" t="s">
        <v>4</v>
      </c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26"/>
      <c r="AA479" s="11"/>
    </row>
    <row r="480" spans="1:27" s="131" customFormat="1" x14ac:dyDescent="0.3">
      <c r="A480" s="11"/>
      <c r="B480" s="11"/>
      <c r="C480" s="11" t="s">
        <v>5</v>
      </c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26"/>
      <c r="AA480" s="11"/>
    </row>
    <row r="481" spans="1:27" ht="28.8" x14ac:dyDescent="0.3">
      <c r="A481" s="16" t="str">
        <f>IF(B481=C481,B481,A471)</f>
        <v>12.b.1.a Presenze in esercizi ricettivi open air, agriturismi e rifugi montani 
sul totale delle presenze in esercizi ricettivi</v>
      </c>
      <c r="B481" s="37" t="str">
        <f t="shared" si="20"/>
        <v>12.b.1.a Presenze in esercizi ricettivi open air, agriturismi e rifugi montani 
sul totale delle presenze in esercizi ricettivi</v>
      </c>
      <c r="C481" s="17" t="s">
        <v>23</v>
      </c>
      <c r="D481" s="22" t="s">
        <v>227</v>
      </c>
      <c r="E481" s="17"/>
      <c r="F481" s="16" t="s">
        <v>11</v>
      </c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37"/>
      <c r="Z481" s="37"/>
      <c r="AA481" s="16"/>
    </row>
    <row r="482" spans="1:27" x14ac:dyDescent="0.3">
      <c r="A482" s="16" t="str">
        <f t="shared" si="21"/>
        <v>12.b.1.a Presenze in esercizi ricettivi open air, agriturismi e rifugi montani 
sul totale delle presenze in esercizi ricettivi</v>
      </c>
      <c r="B482" s="37" t="str">
        <f t="shared" si="20"/>
        <v/>
      </c>
      <c r="C482" s="22" t="s">
        <v>3</v>
      </c>
      <c r="D482" s="22"/>
      <c r="E482" s="22"/>
      <c r="F482" s="16"/>
      <c r="G482" s="16"/>
      <c r="H482" s="16"/>
      <c r="I482" s="16"/>
      <c r="J482" s="16">
        <v>19.5</v>
      </c>
      <c r="K482" s="16"/>
      <c r="L482" s="16"/>
      <c r="M482" s="16"/>
      <c r="N482" s="16"/>
      <c r="O482" s="16">
        <v>19.899999999999999</v>
      </c>
      <c r="P482" s="16">
        <v>19.2</v>
      </c>
      <c r="Q482" s="16">
        <v>19.100000000000001</v>
      </c>
      <c r="R482" s="16">
        <v>19</v>
      </c>
      <c r="S482" s="16">
        <v>19.100000000000001</v>
      </c>
      <c r="T482" s="16">
        <v>19.3</v>
      </c>
      <c r="U482" s="16">
        <v>18.899999999999999</v>
      </c>
      <c r="V482" s="16">
        <v>18.7</v>
      </c>
      <c r="W482" s="16">
        <v>22.6</v>
      </c>
      <c r="X482" s="16">
        <v>23.2</v>
      </c>
      <c r="Y482" s="37">
        <v>20.3</v>
      </c>
      <c r="Z482" s="37"/>
      <c r="AA482" s="16"/>
    </row>
    <row r="483" spans="1:27" x14ac:dyDescent="0.3">
      <c r="A483" s="16" t="str">
        <f t="shared" si="21"/>
        <v>12.b.1.a Presenze in esercizi ricettivi open air, agriturismi e rifugi montani 
sul totale delle presenze in esercizi ricettivi</v>
      </c>
      <c r="B483" s="37" t="str">
        <f t="shared" si="20"/>
        <v/>
      </c>
      <c r="C483" s="22" t="s">
        <v>4</v>
      </c>
      <c r="D483" s="22"/>
      <c r="E483" s="22"/>
      <c r="F483" s="16"/>
      <c r="G483" s="16"/>
      <c r="H483" s="16"/>
      <c r="I483" s="16"/>
      <c r="J483" s="16">
        <v>21.4</v>
      </c>
      <c r="K483" s="16"/>
      <c r="L483" s="16"/>
      <c r="M483" s="16"/>
      <c r="N483" s="16"/>
      <c r="O483" s="16">
        <v>22.7</v>
      </c>
      <c r="P483" s="16">
        <v>22.4</v>
      </c>
      <c r="Q483" s="16">
        <v>22.4</v>
      </c>
      <c r="R483" s="16">
        <v>22.5</v>
      </c>
      <c r="S483" s="16">
        <v>23.9</v>
      </c>
      <c r="T483" s="16">
        <v>24.4</v>
      </c>
      <c r="U483" s="16">
        <v>24.1</v>
      </c>
      <c r="V483" s="16">
        <v>23.4</v>
      </c>
      <c r="W483" s="16">
        <v>32.9</v>
      </c>
      <c r="X483" s="16">
        <v>31.8</v>
      </c>
      <c r="Y483" s="37">
        <v>25</v>
      </c>
      <c r="Z483" s="37"/>
      <c r="AA483" s="16"/>
    </row>
    <row r="484" spans="1:27" x14ac:dyDescent="0.3">
      <c r="A484" s="16" t="str">
        <f t="shared" si="21"/>
        <v>12.b.1.a Presenze in esercizi ricettivi open air, agriturismi e rifugi montani 
sul totale delle presenze in esercizi ricettivi</v>
      </c>
      <c r="B484" s="37" t="str">
        <f t="shared" si="20"/>
        <v/>
      </c>
      <c r="C484" s="22" t="s">
        <v>5</v>
      </c>
      <c r="D484" s="22"/>
      <c r="E484" s="22"/>
      <c r="F484" s="16"/>
      <c r="G484" s="16"/>
      <c r="H484" s="16"/>
      <c r="I484" s="16"/>
      <c r="J484" s="16">
        <v>25.6</v>
      </c>
      <c r="K484" s="16"/>
      <c r="L484" s="16"/>
      <c r="M484" s="16"/>
      <c r="N484" s="16"/>
      <c r="O484" s="16">
        <v>36.200000000000003</v>
      </c>
      <c r="P484" s="16">
        <v>35.200000000000003</v>
      </c>
      <c r="Q484" s="16">
        <v>34.700000000000003</v>
      </c>
      <c r="R484" s="16">
        <v>33.799999999999997</v>
      </c>
      <c r="S484" s="16">
        <v>35.200000000000003</v>
      </c>
      <c r="T484" s="16">
        <v>33.9</v>
      </c>
      <c r="U484" s="16">
        <v>32</v>
      </c>
      <c r="V484" s="16">
        <v>31.7</v>
      </c>
      <c r="W484" s="16">
        <v>32.1</v>
      </c>
      <c r="X484" s="16">
        <v>31.8</v>
      </c>
      <c r="Y484" s="37">
        <v>33.799999999999997</v>
      </c>
      <c r="Z484" s="37"/>
      <c r="AA484" s="16"/>
    </row>
    <row r="485" spans="1:27" x14ac:dyDescent="0.3">
      <c r="A485" s="15" t="str">
        <f t="shared" si="21"/>
        <v>12.b.1.b Indice di intensità turistica</v>
      </c>
      <c r="B485" s="15" t="str">
        <f t="shared" si="20"/>
        <v>12.b.1.b Indice di intensità turistica</v>
      </c>
      <c r="C485" s="4" t="s">
        <v>24</v>
      </c>
      <c r="D485" s="11" t="s">
        <v>227</v>
      </c>
      <c r="E485" s="4"/>
      <c r="F485" s="2" t="s">
        <v>58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5"/>
      <c r="Z485" s="35"/>
      <c r="AA485" s="2"/>
    </row>
    <row r="486" spans="1:27" x14ac:dyDescent="0.3">
      <c r="A486" s="15" t="str">
        <f t="shared" si="21"/>
        <v>12.b.1.b Indice di intensità turistica</v>
      </c>
      <c r="B486" s="15" t="str">
        <f t="shared" si="20"/>
        <v/>
      </c>
      <c r="C486" s="11" t="s">
        <v>3</v>
      </c>
      <c r="D486" s="11"/>
      <c r="E486" s="11"/>
      <c r="F486" s="2"/>
      <c r="G486" s="2"/>
      <c r="H486" s="2"/>
      <c r="I486" s="2"/>
      <c r="J486" s="2">
        <v>6437</v>
      </c>
      <c r="K486" s="2" t="s">
        <v>67</v>
      </c>
      <c r="L486" s="2" t="s">
        <v>67</v>
      </c>
      <c r="M486" s="2" t="s">
        <v>67</v>
      </c>
      <c r="N486" s="2" t="s">
        <v>67</v>
      </c>
      <c r="O486" s="2">
        <v>6334</v>
      </c>
      <c r="P486" s="2">
        <v>6316</v>
      </c>
      <c r="Q486" s="2">
        <v>6260</v>
      </c>
      <c r="R486" s="2">
        <v>6514</v>
      </c>
      <c r="S486" s="2">
        <v>6698</v>
      </c>
      <c r="T486" s="2">
        <v>7003</v>
      </c>
      <c r="U486" s="2">
        <v>7155</v>
      </c>
      <c r="V486" s="2">
        <v>7301</v>
      </c>
      <c r="W486" s="2">
        <v>3495</v>
      </c>
      <c r="X486" s="2">
        <v>4882</v>
      </c>
      <c r="Y486" s="35">
        <v>6980</v>
      </c>
      <c r="Z486" s="35"/>
      <c r="AA486" s="2"/>
    </row>
    <row r="487" spans="1:27" x14ac:dyDescent="0.3">
      <c r="A487" s="15" t="str">
        <f t="shared" si="21"/>
        <v>12.b.1.b Indice di intensità turistica</v>
      </c>
      <c r="B487" s="15" t="str">
        <f t="shared" si="20"/>
        <v/>
      </c>
      <c r="C487" s="11" t="s">
        <v>4</v>
      </c>
      <c r="D487" s="11"/>
      <c r="E487" s="11"/>
      <c r="F487" s="2"/>
      <c r="G487" s="2"/>
      <c r="H487" s="2"/>
      <c r="I487" s="2"/>
      <c r="J487" s="2">
        <v>8286</v>
      </c>
      <c r="K487" s="2" t="s">
        <v>67</v>
      </c>
      <c r="L487" s="2" t="s">
        <v>67</v>
      </c>
      <c r="M487" s="2" t="s">
        <v>67</v>
      </c>
      <c r="N487" s="2" t="s">
        <v>67</v>
      </c>
      <c r="O487" s="2">
        <v>7647</v>
      </c>
      <c r="P487" s="2">
        <v>7591</v>
      </c>
      <c r="Q487" s="2">
        <v>7655</v>
      </c>
      <c r="R487" s="2">
        <v>7897</v>
      </c>
      <c r="S487" s="2">
        <v>7936</v>
      </c>
      <c r="T487" s="2">
        <v>8091</v>
      </c>
      <c r="U487" s="2">
        <v>8402</v>
      </c>
      <c r="V487" s="2">
        <v>8709</v>
      </c>
      <c r="W487" s="2">
        <v>3554</v>
      </c>
      <c r="X487" s="2">
        <v>4949</v>
      </c>
      <c r="Y487" s="35">
        <v>8129</v>
      </c>
      <c r="Z487" s="35"/>
      <c r="AA487" s="2"/>
    </row>
    <row r="488" spans="1:27" x14ac:dyDescent="0.3">
      <c r="A488" s="15" t="str">
        <f t="shared" si="21"/>
        <v>12.b.1.b Indice di intensità turistica</v>
      </c>
      <c r="B488" s="15" t="str">
        <f t="shared" si="20"/>
        <v/>
      </c>
      <c r="C488" s="11" t="s">
        <v>5</v>
      </c>
      <c r="D488" s="11"/>
      <c r="E488" s="11"/>
      <c r="F488" s="2"/>
      <c r="G488" s="2"/>
      <c r="H488" s="2"/>
      <c r="I488" s="2"/>
      <c r="J488" s="2">
        <v>9008</v>
      </c>
      <c r="K488" s="2" t="s">
        <v>67</v>
      </c>
      <c r="L488" s="2" t="s">
        <v>67</v>
      </c>
      <c r="M488" s="2" t="s">
        <v>67</v>
      </c>
      <c r="N488" s="2" t="s">
        <v>67</v>
      </c>
      <c r="O488" s="2">
        <v>7049</v>
      </c>
      <c r="P488" s="2">
        <v>7041</v>
      </c>
      <c r="Q488" s="2">
        <v>7328</v>
      </c>
      <c r="R488" s="2">
        <v>7856</v>
      </c>
      <c r="S488" s="2">
        <v>7863</v>
      </c>
      <c r="T488" s="2">
        <v>7264</v>
      </c>
      <c r="U488" s="2">
        <v>6327</v>
      </c>
      <c r="V488" s="2">
        <v>6821</v>
      </c>
      <c r="W488" s="2">
        <v>5071</v>
      </c>
      <c r="X488" s="2">
        <v>6423</v>
      </c>
      <c r="Y488" s="35">
        <v>7128</v>
      </c>
      <c r="Z488" s="35"/>
      <c r="AA488" s="2"/>
    </row>
    <row r="489" spans="1:27" x14ac:dyDescent="0.3">
      <c r="A489" s="16" t="str">
        <f t="shared" si="21"/>
        <v>13.1.1.a Impatto degli incendi boschivi</v>
      </c>
      <c r="B489" s="37" t="str">
        <f t="shared" si="20"/>
        <v>13.1.1.a Impatto degli incendi boschivi</v>
      </c>
      <c r="C489" s="17" t="s">
        <v>2</v>
      </c>
      <c r="D489" s="22" t="s">
        <v>227</v>
      </c>
      <c r="E489" s="17"/>
      <c r="F489" s="22" t="s">
        <v>108</v>
      </c>
      <c r="G489" s="22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53"/>
      <c r="Y489" s="68"/>
      <c r="Z489" s="37"/>
      <c r="AA489" s="16"/>
    </row>
    <row r="490" spans="1:27" x14ac:dyDescent="0.3">
      <c r="A490" s="16" t="str">
        <f t="shared" si="21"/>
        <v>13.1.1.a Impatto degli incendi boschivi</v>
      </c>
      <c r="B490" s="37" t="str">
        <f t="shared" si="20"/>
        <v/>
      </c>
      <c r="C490" s="22" t="s">
        <v>3</v>
      </c>
      <c r="D490" s="22"/>
      <c r="E490" s="22"/>
      <c r="F490" s="16"/>
      <c r="G490" s="16"/>
      <c r="H490" s="52">
        <v>1.6</v>
      </c>
      <c r="I490" s="52">
        <v>1.3</v>
      </c>
      <c r="J490" s="52">
        <v>7.5</v>
      </c>
      <c r="K490" s="52">
        <v>2.2000000000000002</v>
      </c>
      <c r="L490" s="52">
        <v>2.4</v>
      </c>
      <c r="M490" s="52">
        <v>1.5</v>
      </c>
      <c r="N490" s="52">
        <v>2.4</v>
      </c>
      <c r="O490" s="52">
        <v>4.3</v>
      </c>
      <c r="P490" s="52">
        <v>1</v>
      </c>
      <c r="Q490" s="52">
        <v>1.2</v>
      </c>
      <c r="R490" s="52">
        <v>1.4</v>
      </c>
      <c r="S490" s="52">
        <v>2.2000000000000002</v>
      </c>
      <c r="T490" s="52">
        <v>5.4</v>
      </c>
      <c r="U490" s="52">
        <v>0.6</v>
      </c>
      <c r="V490" s="52">
        <v>1.2</v>
      </c>
      <c r="W490" s="16">
        <v>1.8</v>
      </c>
      <c r="X490" s="16">
        <v>5</v>
      </c>
      <c r="Y490" s="37">
        <v>2.4</v>
      </c>
      <c r="Z490" s="37"/>
      <c r="AA490" s="16"/>
    </row>
    <row r="491" spans="1:27" x14ac:dyDescent="0.3">
      <c r="A491" s="16" t="str">
        <f t="shared" si="21"/>
        <v>13.1.1.a Impatto degli incendi boschivi</v>
      </c>
      <c r="B491" s="37" t="str">
        <f t="shared" si="20"/>
        <v/>
      </c>
      <c r="C491" s="22" t="s">
        <v>4</v>
      </c>
      <c r="D491" s="22"/>
      <c r="E491" s="22"/>
      <c r="F491" s="16"/>
      <c r="G491" s="16"/>
      <c r="H491" s="52">
        <v>0.8</v>
      </c>
      <c r="I491" s="52">
        <v>0.5</v>
      </c>
      <c r="J491" s="52">
        <v>3.7</v>
      </c>
      <c r="K491" s="52">
        <v>0.7</v>
      </c>
      <c r="L491" s="52">
        <v>0.8</v>
      </c>
      <c r="M491" s="52">
        <v>0.6</v>
      </c>
      <c r="N491" s="52">
        <v>1.5</v>
      </c>
      <c r="O491" s="52">
        <v>2.2999999999999998</v>
      </c>
      <c r="P491" s="52">
        <v>0.3</v>
      </c>
      <c r="Q491" s="52">
        <v>0.2</v>
      </c>
      <c r="R491" s="52">
        <v>1.1000000000000001</v>
      </c>
      <c r="S491" s="52">
        <v>0.9</v>
      </c>
      <c r="T491" s="52">
        <v>4.2</v>
      </c>
      <c r="U491" s="52">
        <v>0.2</v>
      </c>
      <c r="V491" s="52">
        <v>0.7</v>
      </c>
      <c r="W491" s="16">
        <v>0.8</v>
      </c>
      <c r="X491" s="16">
        <v>1.6</v>
      </c>
      <c r="Y491" s="37">
        <v>2</v>
      </c>
      <c r="Z491" s="37"/>
      <c r="AA491" s="16"/>
    </row>
    <row r="492" spans="1:27" x14ac:dyDescent="0.3">
      <c r="A492" s="16" t="str">
        <f t="shared" si="21"/>
        <v>13.1.1.a Impatto degli incendi boschivi</v>
      </c>
      <c r="B492" s="37" t="str">
        <f t="shared" si="20"/>
        <v/>
      </c>
      <c r="C492" s="22" t="s">
        <v>5</v>
      </c>
      <c r="D492" s="22"/>
      <c r="E492" s="22"/>
      <c r="F492" s="16"/>
      <c r="G492" s="16"/>
      <c r="H492" s="16"/>
      <c r="I492" s="52">
        <v>0.1</v>
      </c>
      <c r="J492" s="52">
        <v>5.2</v>
      </c>
      <c r="K492" s="52">
        <v>0.1</v>
      </c>
      <c r="L492" s="52">
        <v>0.1</v>
      </c>
      <c r="M492" s="52" t="s">
        <v>6</v>
      </c>
      <c r="N492" s="52">
        <v>0.5</v>
      </c>
      <c r="O492" s="52">
        <v>0.3</v>
      </c>
      <c r="P492" s="52" t="s">
        <v>6</v>
      </c>
      <c r="Q492" s="52">
        <v>0.1</v>
      </c>
      <c r="R492" s="52" t="s">
        <v>6</v>
      </c>
      <c r="S492" s="52" t="s">
        <v>6</v>
      </c>
      <c r="T492" s="52">
        <v>0.5</v>
      </c>
      <c r="U492" s="52" t="s">
        <v>6</v>
      </c>
      <c r="V492" s="52">
        <v>0.1</v>
      </c>
      <c r="W492" s="16">
        <v>0.1</v>
      </c>
      <c r="X492" s="16">
        <v>0.4</v>
      </c>
      <c r="Y492" s="37">
        <v>0.1</v>
      </c>
      <c r="Z492" s="37"/>
      <c r="AA492" s="16"/>
    </row>
    <row r="493" spans="1:27" x14ac:dyDescent="0.3">
      <c r="A493" s="15" t="str">
        <f t="shared" si="21"/>
        <v xml:space="preserve">13.1.1.b Movimenti sismici con magnitudo uguale o superiore a 4,0 </v>
      </c>
      <c r="B493" s="15" t="str">
        <f t="shared" si="20"/>
        <v xml:space="preserve">13.1.1.b Movimenti sismici con magnitudo uguale o superiore a 4,0 </v>
      </c>
      <c r="C493" s="4" t="s">
        <v>109</v>
      </c>
      <c r="D493" s="11" t="s">
        <v>227</v>
      </c>
      <c r="E493" s="4"/>
      <c r="F493" s="2" t="s">
        <v>58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5"/>
      <c r="Z493" s="35"/>
      <c r="AA493" s="2"/>
    </row>
    <row r="494" spans="1:27" x14ac:dyDescent="0.3">
      <c r="A494" s="15" t="str">
        <f t="shared" si="21"/>
        <v xml:space="preserve">13.1.1.b Movimenti sismici con magnitudo uguale o superiore a 4,0 </v>
      </c>
      <c r="B494" s="15" t="str">
        <f t="shared" si="20"/>
        <v/>
      </c>
      <c r="C494" s="11" t="s">
        <v>3</v>
      </c>
      <c r="D494" s="11"/>
      <c r="E494" s="11"/>
      <c r="F494" s="2"/>
      <c r="G494" s="2">
        <v>11</v>
      </c>
      <c r="H494" s="2">
        <v>12</v>
      </c>
      <c r="I494" s="2">
        <v>24</v>
      </c>
      <c r="J494" s="2">
        <v>17</v>
      </c>
      <c r="K494" s="2">
        <v>13</v>
      </c>
      <c r="L494" s="2">
        <v>47</v>
      </c>
      <c r="M494" s="2">
        <v>18</v>
      </c>
      <c r="N494" s="2">
        <v>23</v>
      </c>
      <c r="O494" s="2">
        <v>61</v>
      </c>
      <c r="P494" s="2">
        <v>26</v>
      </c>
      <c r="Q494" s="2">
        <v>21</v>
      </c>
      <c r="R494" s="2">
        <v>20</v>
      </c>
      <c r="S494" s="2">
        <v>72</v>
      </c>
      <c r="T494" s="2">
        <v>26</v>
      </c>
      <c r="U494" s="2">
        <v>22</v>
      </c>
      <c r="V494" s="2">
        <v>32</v>
      </c>
      <c r="W494" s="2">
        <v>31</v>
      </c>
      <c r="X494" s="2">
        <v>28</v>
      </c>
      <c r="Y494" s="35">
        <v>18</v>
      </c>
      <c r="Z494" s="35">
        <v>26</v>
      </c>
      <c r="AA494" s="2">
        <v>21</v>
      </c>
    </row>
    <row r="495" spans="1:27" x14ac:dyDescent="0.3">
      <c r="A495" s="15" t="str">
        <f t="shared" si="21"/>
        <v xml:space="preserve">13.1.1.b Movimenti sismici con magnitudo uguale o superiore a 4,0 </v>
      </c>
      <c r="B495" s="15" t="str">
        <f t="shared" si="20"/>
        <v/>
      </c>
      <c r="C495" s="11" t="s">
        <v>4</v>
      </c>
      <c r="D495" s="11"/>
      <c r="E495" s="11"/>
      <c r="F495" s="2"/>
      <c r="G495" s="2">
        <v>3</v>
      </c>
      <c r="H495" s="2">
        <v>0</v>
      </c>
      <c r="I495" s="2">
        <v>1</v>
      </c>
      <c r="J495" s="2">
        <v>2</v>
      </c>
      <c r="K495" s="2">
        <v>2</v>
      </c>
      <c r="L495" s="2">
        <v>27</v>
      </c>
      <c r="M495" s="2">
        <v>4</v>
      </c>
      <c r="N495" s="2">
        <v>0</v>
      </c>
      <c r="O495" s="2">
        <v>1</v>
      </c>
      <c r="P495" s="2">
        <v>8</v>
      </c>
      <c r="Q495" s="2">
        <v>2</v>
      </c>
      <c r="R495" s="2">
        <v>4</v>
      </c>
      <c r="S495" s="2">
        <v>55</v>
      </c>
      <c r="T495" s="2">
        <v>17</v>
      </c>
      <c r="U495" s="2">
        <v>2</v>
      </c>
      <c r="V495" s="2">
        <v>3</v>
      </c>
      <c r="W495" s="2">
        <v>0</v>
      </c>
      <c r="X495" s="2">
        <v>6</v>
      </c>
      <c r="Y495" s="35">
        <v>8</v>
      </c>
      <c r="Z495" s="35">
        <v>4</v>
      </c>
      <c r="AA495" s="2">
        <v>0</v>
      </c>
    </row>
    <row r="496" spans="1:27" x14ac:dyDescent="0.3">
      <c r="A496" s="15" t="str">
        <f t="shared" si="21"/>
        <v xml:space="preserve">13.1.1.b Movimenti sismici con magnitudo uguale o superiore a 4,0 </v>
      </c>
      <c r="B496" s="15" t="str">
        <f t="shared" si="20"/>
        <v/>
      </c>
      <c r="C496" s="11" t="s">
        <v>5</v>
      </c>
      <c r="D496" s="11"/>
      <c r="E496" s="11"/>
      <c r="F496" s="2"/>
      <c r="G496" s="2">
        <v>3</v>
      </c>
      <c r="H496" s="2">
        <v>0</v>
      </c>
      <c r="I496" s="2">
        <v>1</v>
      </c>
      <c r="J496" s="2">
        <v>1</v>
      </c>
      <c r="K496" s="2">
        <v>0</v>
      </c>
      <c r="L496" s="2">
        <v>1</v>
      </c>
      <c r="M496" s="2">
        <v>3</v>
      </c>
      <c r="N496" s="2">
        <v>0</v>
      </c>
      <c r="O496" s="2">
        <v>1</v>
      </c>
      <c r="P496" s="2">
        <v>3</v>
      </c>
      <c r="Q496" s="2">
        <v>0</v>
      </c>
      <c r="R496" s="2">
        <v>0</v>
      </c>
      <c r="S496" s="2">
        <v>18</v>
      </c>
      <c r="T496" s="2">
        <v>4</v>
      </c>
      <c r="U496" s="2">
        <v>2</v>
      </c>
      <c r="V496" s="2">
        <v>0</v>
      </c>
      <c r="W496" s="2">
        <v>0</v>
      </c>
      <c r="X496" s="2">
        <v>1</v>
      </c>
      <c r="Y496" s="35">
        <v>6</v>
      </c>
      <c r="Z496" s="35">
        <v>1</v>
      </c>
      <c r="AA496" s="2">
        <v>0</v>
      </c>
    </row>
    <row r="497" spans="1:27" x14ac:dyDescent="0.3">
      <c r="A497" s="16" t="str">
        <f t="shared" si="21"/>
        <v>13.2.2 Emissioni di CO2 e altri gas climalteranti</v>
      </c>
      <c r="B497" s="37" t="str">
        <f t="shared" si="20"/>
        <v>13.2.2 Emissioni di CO2 e altri gas climalteranti</v>
      </c>
      <c r="C497" s="17" t="s">
        <v>33</v>
      </c>
      <c r="D497" s="22" t="s">
        <v>226</v>
      </c>
      <c r="E497" s="17"/>
      <c r="F497" s="16" t="s">
        <v>110</v>
      </c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37"/>
      <c r="Z497" s="37"/>
      <c r="AA497" s="16"/>
    </row>
    <row r="498" spans="1:27" x14ac:dyDescent="0.3">
      <c r="A498" s="16" t="str">
        <f t="shared" si="21"/>
        <v>13.2.2 Emissioni di CO2 e altri gas climalteranti</v>
      </c>
      <c r="B498" s="37" t="str">
        <f t="shared" si="20"/>
        <v/>
      </c>
      <c r="C498" s="22" t="s">
        <v>3</v>
      </c>
      <c r="D498" s="22"/>
      <c r="E498" s="22"/>
      <c r="F498" s="16"/>
      <c r="G498" s="16"/>
      <c r="H498" s="16"/>
      <c r="I498" s="16"/>
      <c r="J498" s="16"/>
      <c r="K498" s="16">
        <v>9.8000000000000007</v>
      </c>
      <c r="L498" s="16">
        <v>8.6999999999999993</v>
      </c>
      <c r="M498" s="16">
        <v>8.9</v>
      </c>
      <c r="N498" s="16">
        <v>8.6999999999999993</v>
      </c>
      <c r="O498" s="16">
        <v>8.3000000000000007</v>
      </c>
      <c r="P498" s="16">
        <v>7.7</v>
      </c>
      <c r="Q498" s="16">
        <v>7.3</v>
      </c>
      <c r="R498" s="16">
        <v>7.5</v>
      </c>
      <c r="S498" s="16">
        <v>7.5</v>
      </c>
      <c r="T498" s="16">
        <v>7.5</v>
      </c>
      <c r="U498" s="16">
        <v>7.4</v>
      </c>
      <c r="V498" s="16">
        <v>7.3</v>
      </c>
      <c r="W498" s="16">
        <v>6.6</v>
      </c>
      <c r="X498" s="16">
        <v>7.2</v>
      </c>
      <c r="Y498" s="37">
        <v>7.3</v>
      </c>
      <c r="Z498" s="37"/>
      <c r="AA498" s="16"/>
    </row>
    <row r="499" spans="1:27" x14ac:dyDescent="0.3">
      <c r="A499" s="16" t="str">
        <f t="shared" si="21"/>
        <v>13.2.2 Emissioni di CO2 e altri gas climalteranti</v>
      </c>
      <c r="B499" s="37" t="str">
        <f t="shared" si="20"/>
        <v/>
      </c>
      <c r="C499" s="22" t="s">
        <v>4</v>
      </c>
      <c r="D499" s="22"/>
      <c r="E499" s="22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37"/>
      <c r="Z499" s="37"/>
      <c r="AA499" s="16"/>
    </row>
    <row r="500" spans="1:27" x14ac:dyDescent="0.3">
      <c r="A500" s="16" t="str">
        <f t="shared" si="21"/>
        <v>13.2.2 Emissioni di CO2 e altri gas climalteranti</v>
      </c>
      <c r="B500" s="37" t="str">
        <f t="shared" si="20"/>
        <v/>
      </c>
      <c r="C500" s="22" t="s">
        <v>5</v>
      </c>
      <c r="D500" s="22"/>
      <c r="E500" s="22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>
        <v>5847306.5</v>
      </c>
      <c r="T500" s="16"/>
      <c r="U500" s="16"/>
      <c r="V500" s="16"/>
      <c r="W500" s="16"/>
      <c r="X500" s="16"/>
      <c r="Y500" s="37"/>
      <c r="Z500" s="37"/>
      <c r="AA500" s="16"/>
    </row>
    <row r="501" spans="1:27" x14ac:dyDescent="0.3">
      <c r="A501"/>
      <c r="B501"/>
      <c r="C501" s="46" t="s">
        <v>93</v>
      </c>
      <c r="D501" s="46"/>
      <c r="E501" s="4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>
        <v>1370021</v>
      </c>
      <c r="T501" s="16"/>
      <c r="U501" s="16"/>
      <c r="V501" s="16"/>
      <c r="W501" s="16"/>
      <c r="X501" s="16"/>
      <c r="Y501" s="37"/>
      <c r="Z501" s="37"/>
      <c r="AA501" s="16"/>
    </row>
    <row r="502" spans="1:27" x14ac:dyDescent="0.3">
      <c r="A502"/>
      <c r="B502"/>
      <c r="C502" s="46" t="s">
        <v>86</v>
      </c>
      <c r="D502" s="46"/>
      <c r="E502" s="4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>
        <v>2343893</v>
      </c>
      <c r="T502" s="16"/>
      <c r="U502" s="16"/>
      <c r="V502" s="16"/>
      <c r="W502" s="16"/>
      <c r="X502" s="16"/>
      <c r="Y502" s="37"/>
      <c r="Z502" s="37"/>
      <c r="AA502" s="16"/>
    </row>
    <row r="503" spans="1:27" x14ac:dyDescent="0.3">
      <c r="A503"/>
      <c r="B503"/>
      <c r="C503" s="46" t="s">
        <v>87</v>
      </c>
      <c r="D503" s="46"/>
      <c r="E503" s="4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>
        <v>853684</v>
      </c>
      <c r="T503" s="16"/>
      <c r="U503" s="16"/>
      <c r="V503" s="16"/>
      <c r="W503" s="16"/>
      <c r="X503" s="16"/>
      <c r="Y503" s="37"/>
      <c r="Z503" s="37"/>
      <c r="AA503" s="16"/>
    </row>
    <row r="504" spans="1:27" x14ac:dyDescent="0.3">
      <c r="A504"/>
      <c r="B504"/>
      <c r="C504" s="46" t="s">
        <v>89</v>
      </c>
      <c r="D504" s="46"/>
      <c r="E504" s="4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>
        <v>691957</v>
      </c>
      <c r="T504" s="16"/>
      <c r="U504" s="16"/>
      <c r="V504" s="16"/>
      <c r="W504" s="16"/>
      <c r="X504" s="16"/>
      <c r="Y504" s="37"/>
      <c r="Z504" s="37"/>
      <c r="AA504" s="16"/>
    </row>
    <row r="505" spans="1:27" x14ac:dyDescent="0.3">
      <c r="A505"/>
      <c r="B505"/>
      <c r="C505" s="46" t="s">
        <v>88</v>
      </c>
      <c r="D505" s="46"/>
      <c r="E505" s="4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>
        <v>587751</v>
      </c>
      <c r="T505" s="16"/>
      <c r="U505" s="16"/>
      <c r="V505" s="16"/>
      <c r="W505" s="16"/>
      <c r="X505" s="16"/>
      <c r="Y505" s="37"/>
      <c r="Z505" s="37"/>
      <c r="AA505" s="16"/>
    </row>
    <row r="506" spans="1:27" x14ac:dyDescent="0.3">
      <c r="A506" s="15" t="str">
        <f>IF(B506=C506,B506,A500)</f>
        <v>14.5.1.a Coste marine balneabili</v>
      </c>
      <c r="B506" s="15" t="str">
        <f t="shared" ref="B506:B529" si="22">IF(FALSE=OR(C506="Italia",C506="Centro",C506="Regione Marche"),C506,"")</f>
        <v>14.5.1.a Coste marine balneabili</v>
      </c>
      <c r="C506" s="4" t="s">
        <v>57</v>
      </c>
      <c r="D506" s="11" t="s">
        <v>227</v>
      </c>
      <c r="E506" s="4"/>
      <c r="F506" s="2" t="s">
        <v>20</v>
      </c>
      <c r="G506" s="2"/>
      <c r="H506" s="2"/>
      <c r="I506" s="2"/>
      <c r="J506" s="2"/>
      <c r="K506" s="2"/>
      <c r="L506" s="2"/>
      <c r="M506" s="2"/>
      <c r="N506" s="2"/>
      <c r="O506" s="2"/>
      <c r="P506" s="8"/>
      <c r="Q506" s="8"/>
      <c r="R506" s="8"/>
      <c r="S506" s="8"/>
      <c r="T506" s="8"/>
      <c r="U506" s="8"/>
      <c r="V506" s="8"/>
      <c r="W506" s="2"/>
      <c r="X506" s="2"/>
      <c r="Y506" s="35"/>
      <c r="Z506" s="35"/>
      <c r="AA506" s="2"/>
    </row>
    <row r="507" spans="1:27" x14ac:dyDescent="0.3">
      <c r="A507" s="15" t="str">
        <f t="shared" ref="A507:A530" si="23">IF(B507=C507,B507,A506)</f>
        <v>14.5.1.a Coste marine balneabili</v>
      </c>
      <c r="B507" s="15" t="str">
        <f t="shared" si="22"/>
        <v/>
      </c>
      <c r="C507" s="11" t="s">
        <v>3</v>
      </c>
      <c r="D507" s="11"/>
      <c r="E507" s="1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>
        <v>67</v>
      </c>
      <c r="Q507" s="2">
        <v>66.599999999999994</v>
      </c>
      <c r="R507" s="2">
        <v>66.5</v>
      </c>
      <c r="S507" s="2">
        <v>67.2</v>
      </c>
      <c r="T507" s="2">
        <v>66.900000000000006</v>
      </c>
      <c r="U507" s="2">
        <v>66.5</v>
      </c>
      <c r="V507" s="2">
        <v>65.5</v>
      </c>
      <c r="W507" s="2"/>
      <c r="X507" s="2"/>
      <c r="Y507" s="35"/>
      <c r="Z507" s="35"/>
      <c r="AA507" s="2"/>
    </row>
    <row r="508" spans="1:27" x14ac:dyDescent="0.3">
      <c r="A508" s="15" t="str">
        <f t="shared" si="23"/>
        <v>14.5.1.a Coste marine balneabili</v>
      </c>
      <c r="B508" s="15" t="str">
        <f t="shared" si="22"/>
        <v/>
      </c>
      <c r="C508" s="11" t="s">
        <v>4</v>
      </c>
      <c r="D508" s="11"/>
      <c r="E508" s="1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>
        <v>72.5</v>
      </c>
      <c r="Q508" s="2">
        <v>72.400000000000006</v>
      </c>
      <c r="R508" s="2">
        <v>72.599999999999994</v>
      </c>
      <c r="S508" s="2">
        <v>72.3</v>
      </c>
      <c r="T508" s="2">
        <v>72.2</v>
      </c>
      <c r="U508" s="2">
        <v>71.5</v>
      </c>
      <c r="V508" s="2">
        <v>71.099999999999994</v>
      </c>
      <c r="W508" s="2"/>
      <c r="X508" s="2"/>
      <c r="Y508" s="35"/>
      <c r="Z508" s="35"/>
      <c r="AA508" s="2"/>
    </row>
    <row r="509" spans="1:27" x14ac:dyDescent="0.3">
      <c r="A509" s="15" t="str">
        <f t="shared" si="23"/>
        <v>14.5.1.a Coste marine balneabili</v>
      </c>
      <c r="B509" s="15" t="str">
        <f t="shared" si="22"/>
        <v/>
      </c>
      <c r="C509" s="11" t="s">
        <v>5</v>
      </c>
      <c r="D509" s="11"/>
      <c r="E509" s="1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>
        <v>73.400000000000006</v>
      </c>
      <c r="Q509" s="2">
        <v>73.8</v>
      </c>
      <c r="R509" s="2">
        <v>75.2</v>
      </c>
      <c r="S509" s="2">
        <v>75.400000000000006</v>
      </c>
      <c r="T509" s="2">
        <v>75.2</v>
      </c>
      <c r="U509" s="2">
        <v>73.2</v>
      </c>
      <c r="V509" s="2">
        <v>73.2</v>
      </c>
      <c r="W509" s="2"/>
      <c r="X509" s="2"/>
      <c r="Y509" s="35"/>
      <c r="Z509" s="35"/>
      <c r="AA509" s="2"/>
    </row>
    <row r="510" spans="1:27" x14ac:dyDescent="0.3">
      <c r="A510" s="16" t="str">
        <f t="shared" si="23"/>
        <v>14.5.1.b Aree marine protette EUAP</v>
      </c>
      <c r="B510" s="37" t="str">
        <f t="shared" si="22"/>
        <v>14.5.1.b Aree marine protette EUAP</v>
      </c>
      <c r="C510" s="17" t="s">
        <v>74</v>
      </c>
      <c r="D510" s="22" t="s">
        <v>226</v>
      </c>
      <c r="E510" s="17"/>
      <c r="F510" s="16" t="s">
        <v>75</v>
      </c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37"/>
      <c r="Z510" s="37"/>
      <c r="AA510" s="16"/>
    </row>
    <row r="511" spans="1:27" x14ac:dyDescent="0.3">
      <c r="A511" s="16" t="str">
        <f t="shared" si="23"/>
        <v>14.5.1.b Aree marine protette EUAP</v>
      </c>
      <c r="B511" s="37" t="str">
        <f t="shared" si="22"/>
        <v/>
      </c>
      <c r="C511" s="22" t="s">
        <v>3</v>
      </c>
      <c r="D511" s="22"/>
      <c r="E511" s="22"/>
      <c r="F511" s="16"/>
      <c r="G511" s="16"/>
      <c r="H511" s="16"/>
      <c r="I511" s="16"/>
      <c r="J511" s="16"/>
      <c r="K511" s="16"/>
      <c r="L511" s="16"/>
      <c r="M511" s="16">
        <v>2957.8</v>
      </c>
      <c r="N511" s="16" t="s">
        <v>67</v>
      </c>
      <c r="O511" s="16">
        <v>3018.7</v>
      </c>
      <c r="P511" s="16" t="s">
        <v>67</v>
      </c>
      <c r="Q511" s="16" t="s">
        <v>67</v>
      </c>
      <c r="R511" s="16" t="s">
        <v>67</v>
      </c>
      <c r="S511" s="16" t="s">
        <v>67</v>
      </c>
      <c r="T511" s="16" t="s">
        <v>67</v>
      </c>
      <c r="U511" s="16" t="s">
        <v>67</v>
      </c>
      <c r="V511" s="16">
        <v>3076.2</v>
      </c>
      <c r="W511" s="16"/>
      <c r="X511" s="16"/>
      <c r="Y511" s="37"/>
      <c r="Z511" s="37"/>
      <c r="AA511" s="16"/>
    </row>
    <row r="512" spans="1:27" x14ac:dyDescent="0.3">
      <c r="A512" s="16" t="str">
        <f t="shared" si="23"/>
        <v>14.5.1.b Aree marine protette EUAP</v>
      </c>
      <c r="B512" s="37" t="str">
        <f t="shared" si="22"/>
        <v/>
      </c>
      <c r="C512" s="22" t="s">
        <v>4</v>
      </c>
      <c r="D512" s="22"/>
      <c r="E512" s="22"/>
      <c r="F512" s="16"/>
      <c r="G512" s="16"/>
      <c r="H512" s="16"/>
      <c r="I512" s="16"/>
      <c r="J512" s="16"/>
      <c r="K512" s="16"/>
      <c r="L512" s="16"/>
      <c r="M512" s="16">
        <v>703.4</v>
      </c>
      <c r="N512" s="16" t="s">
        <v>67</v>
      </c>
      <c r="O512" s="16">
        <v>703.4</v>
      </c>
      <c r="P512" s="16" t="s">
        <v>67</v>
      </c>
      <c r="Q512" s="16" t="s">
        <v>67</v>
      </c>
      <c r="R512" s="16" t="s">
        <v>67</v>
      </c>
      <c r="S512" s="16" t="s">
        <v>67</v>
      </c>
      <c r="T512" s="16" t="s">
        <v>67</v>
      </c>
      <c r="U512" s="16" t="s">
        <v>67</v>
      </c>
      <c r="V512" s="16">
        <v>703.4</v>
      </c>
      <c r="W512" s="16"/>
      <c r="X512" s="16"/>
      <c r="Y512" s="37"/>
      <c r="Z512" s="37"/>
      <c r="AA512" s="16"/>
    </row>
    <row r="513" spans="1:27" x14ac:dyDescent="0.3">
      <c r="A513" s="16" t="str">
        <f t="shared" si="23"/>
        <v>14.5.1.b Aree marine protette EUAP</v>
      </c>
      <c r="B513" s="37" t="str">
        <f t="shared" si="22"/>
        <v/>
      </c>
      <c r="C513" s="22" t="s">
        <v>5</v>
      </c>
      <c r="D513" s="22"/>
      <c r="E513" s="22"/>
      <c r="F513" s="16"/>
      <c r="G513" s="16"/>
      <c r="H513" s="16"/>
      <c r="I513" s="16"/>
      <c r="J513" s="16"/>
      <c r="K513" s="16"/>
      <c r="L513" s="16"/>
      <c r="M513" s="16">
        <v>0</v>
      </c>
      <c r="N513" s="16"/>
      <c r="O513" s="16">
        <v>0</v>
      </c>
      <c r="P513" s="16"/>
      <c r="Q513" s="16"/>
      <c r="R513" s="16"/>
      <c r="S513" s="16"/>
      <c r="T513" s="16"/>
      <c r="U513" s="16"/>
      <c r="V513" s="16">
        <v>0</v>
      </c>
      <c r="W513" s="16"/>
      <c r="X513" s="16"/>
      <c r="Y513" s="37"/>
      <c r="Z513" s="37"/>
      <c r="AA513" s="16"/>
    </row>
    <row r="514" spans="1:27" x14ac:dyDescent="0.3">
      <c r="A514" s="15" t="str">
        <f t="shared" si="23"/>
        <v xml:space="preserve">15.1.1 Aree forestali in rapporto alla superficie terrestre </v>
      </c>
      <c r="B514" s="15" t="str">
        <f t="shared" si="22"/>
        <v xml:space="preserve">15.1.1 Aree forestali in rapporto alla superficie terrestre </v>
      </c>
      <c r="C514" s="4" t="s">
        <v>61</v>
      </c>
      <c r="D514" s="11" t="s">
        <v>227</v>
      </c>
      <c r="E514" s="4"/>
      <c r="F514" s="2" t="s">
        <v>11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5"/>
      <c r="Z514" s="35"/>
      <c r="AA514" s="2"/>
    </row>
    <row r="515" spans="1:27" x14ac:dyDescent="0.3">
      <c r="A515" s="15" t="str">
        <f t="shared" si="23"/>
        <v xml:space="preserve">15.1.1 Aree forestali in rapporto alla superficie terrestre </v>
      </c>
      <c r="B515" s="15" t="str">
        <f t="shared" si="22"/>
        <v/>
      </c>
      <c r="C515" s="11" t="s">
        <v>3</v>
      </c>
      <c r="D515" s="11"/>
      <c r="E515" s="11"/>
      <c r="F515" s="2"/>
      <c r="G515" s="2"/>
      <c r="H515" s="78">
        <v>29</v>
      </c>
      <c r="I515" s="54" t="s">
        <v>67</v>
      </c>
      <c r="J515" s="54" t="s">
        <v>67</v>
      </c>
      <c r="K515" s="54" t="s">
        <v>67</v>
      </c>
      <c r="L515" s="54" t="s">
        <v>67</v>
      </c>
      <c r="M515" s="78">
        <v>29.9</v>
      </c>
      <c r="N515" s="77" t="s">
        <v>67</v>
      </c>
      <c r="O515" s="77" t="s">
        <v>67</v>
      </c>
      <c r="P515" s="77" t="s">
        <v>67</v>
      </c>
      <c r="Q515" s="77" t="s">
        <v>67</v>
      </c>
      <c r="R515" s="77">
        <v>30.8</v>
      </c>
      <c r="S515" s="77">
        <v>31</v>
      </c>
      <c r="T515" s="77">
        <v>31.1</v>
      </c>
      <c r="U515" s="77">
        <v>31.3</v>
      </c>
      <c r="V515" s="77">
        <v>31.5</v>
      </c>
      <c r="W515" s="77">
        <v>31.7</v>
      </c>
      <c r="X515" s="2"/>
      <c r="Y515" s="35"/>
      <c r="Z515" s="35"/>
      <c r="AA515" s="2"/>
    </row>
    <row r="516" spans="1:27" x14ac:dyDescent="0.3">
      <c r="A516" s="15" t="str">
        <f t="shared" si="23"/>
        <v xml:space="preserve">15.1.1 Aree forestali in rapporto alla superficie terrestre </v>
      </c>
      <c r="B516" s="15" t="str">
        <f t="shared" si="22"/>
        <v/>
      </c>
      <c r="C516" s="11" t="s">
        <v>4</v>
      </c>
      <c r="D516" s="11"/>
      <c r="E516" s="11"/>
      <c r="F516" s="2"/>
      <c r="G516" s="2"/>
      <c r="H516" s="78">
        <v>38.299999999999997</v>
      </c>
      <c r="I516" s="54" t="s">
        <v>67</v>
      </c>
      <c r="J516" s="54" t="s">
        <v>67</v>
      </c>
      <c r="K516" s="54" t="s">
        <v>67</v>
      </c>
      <c r="L516" s="54" t="s">
        <v>67</v>
      </c>
      <c r="M516" s="77"/>
      <c r="N516" s="77" t="s">
        <v>67</v>
      </c>
      <c r="O516" s="77" t="s">
        <v>67</v>
      </c>
      <c r="P516" s="77" t="s">
        <v>67</v>
      </c>
      <c r="Q516" s="77" t="s">
        <v>67</v>
      </c>
      <c r="R516" s="77">
        <v>40.4</v>
      </c>
      <c r="S516" s="77"/>
      <c r="T516" s="77"/>
      <c r="U516" s="77"/>
      <c r="V516" s="77"/>
      <c r="W516" s="77"/>
      <c r="X516" s="2"/>
      <c r="Y516" s="35"/>
      <c r="Z516" s="35"/>
      <c r="AA516" s="2"/>
    </row>
    <row r="517" spans="1:27" x14ac:dyDescent="0.3">
      <c r="A517" s="15" t="str">
        <f t="shared" si="23"/>
        <v xml:space="preserve">15.1.1 Aree forestali in rapporto alla superficie terrestre </v>
      </c>
      <c r="B517" s="15" t="str">
        <f t="shared" si="22"/>
        <v/>
      </c>
      <c r="C517" s="11" t="s">
        <v>5</v>
      </c>
      <c r="D517" s="11"/>
      <c r="E517" s="11"/>
      <c r="F517" s="2"/>
      <c r="G517" s="2"/>
      <c r="H517" s="78">
        <v>31</v>
      </c>
      <c r="I517" s="54" t="s">
        <v>67</v>
      </c>
      <c r="J517" s="54" t="s">
        <v>67</v>
      </c>
      <c r="K517" s="54" t="s">
        <v>67</v>
      </c>
      <c r="L517" s="54" t="s">
        <v>67</v>
      </c>
      <c r="M517" s="77"/>
      <c r="N517" s="77" t="s">
        <v>67</v>
      </c>
      <c r="O517" s="77" t="s">
        <v>67</v>
      </c>
      <c r="P517" s="77" t="s">
        <v>67</v>
      </c>
      <c r="Q517" s="77" t="s">
        <v>67</v>
      </c>
      <c r="R517" s="77">
        <v>31.3</v>
      </c>
      <c r="S517" s="77"/>
      <c r="T517" s="77"/>
      <c r="U517" s="77"/>
      <c r="V517" s="77"/>
      <c r="W517" s="77"/>
      <c r="X517" s="2"/>
      <c r="Y517" s="35"/>
      <c r="Z517" s="35"/>
      <c r="AA517" s="2"/>
    </row>
    <row r="518" spans="1:27" x14ac:dyDescent="0.3">
      <c r="A518" s="16" t="str">
        <f t="shared" si="23"/>
        <v>15.1.2.a Aree protette</v>
      </c>
      <c r="B518" s="37" t="str">
        <f t="shared" si="22"/>
        <v>15.1.2.a Aree protette</v>
      </c>
      <c r="C518" s="17" t="s">
        <v>52</v>
      </c>
      <c r="D518" s="22" t="s">
        <v>226</v>
      </c>
      <c r="E518" s="17"/>
      <c r="F518" s="16" t="s">
        <v>11</v>
      </c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37"/>
      <c r="Z518" s="37"/>
      <c r="AA518" s="16"/>
    </row>
    <row r="519" spans="1:27" x14ac:dyDescent="0.3">
      <c r="A519" s="16" t="str">
        <f t="shared" si="23"/>
        <v>15.1.2.a Aree protette</v>
      </c>
      <c r="B519" s="37" t="str">
        <f t="shared" si="22"/>
        <v/>
      </c>
      <c r="C519" s="22" t="s">
        <v>3</v>
      </c>
      <c r="D519" s="22"/>
      <c r="E519" s="22"/>
      <c r="F519" s="16"/>
      <c r="G519" s="16"/>
      <c r="H519" s="16"/>
      <c r="I519" s="16"/>
      <c r="J519" s="16"/>
      <c r="K519" s="16"/>
      <c r="L519" s="16"/>
      <c r="M519" s="16"/>
      <c r="N519" s="16"/>
      <c r="O519" s="16">
        <v>21.6</v>
      </c>
      <c r="P519" s="16">
        <v>21.6</v>
      </c>
      <c r="Q519" s="16"/>
      <c r="R519" s="16"/>
      <c r="S519" s="16">
        <v>21.6</v>
      </c>
      <c r="T519" s="16">
        <v>21.6</v>
      </c>
      <c r="U519" s="16"/>
      <c r="V519" s="16"/>
      <c r="W519" s="16"/>
      <c r="X519" s="16">
        <v>21.7</v>
      </c>
      <c r="Y519" s="37">
        <v>21.7</v>
      </c>
      <c r="Z519" s="37"/>
      <c r="AA519" s="16"/>
    </row>
    <row r="520" spans="1:27" x14ac:dyDescent="0.3">
      <c r="A520" s="16" t="str">
        <f t="shared" si="23"/>
        <v>15.1.2.a Aree protette</v>
      </c>
      <c r="B520" s="37" t="str">
        <f t="shared" si="22"/>
        <v/>
      </c>
      <c r="C520" s="22" t="s">
        <v>4</v>
      </c>
      <c r="D520" s="22"/>
      <c r="E520" s="22"/>
      <c r="F520" s="16"/>
      <c r="G520" s="16"/>
      <c r="H520" s="16"/>
      <c r="I520" s="16"/>
      <c r="J520" s="16"/>
      <c r="K520" s="16"/>
      <c r="L520" s="16"/>
      <c r="M520" s="16"/>
      <c r="N520" s="16"/>
      <c r="O520" s="16">
        <v>19.899999999999999</v>
      </c>
      <c r="P520" s="16">
        <v>19.899999999999999</v>
      </c>
      <c r="Q520" s="16"/>
      <c r="R520" s="16"/>
      <c r="S520" s="16">
        <v>19.899999999999999</v>
      </c>
      <c r="T520" s="16">
        <v>19.899999999999999</v>
      </c>
      <c r="U520" s="16"/>
      <c r="V520" s="16"/>
      <c r="W520" s="16"/>
      <c r="X520" s="16">
        <v>20</v>
      </c>
      <c r="Y520" s="37">
        <v>20</v>
      </c>
      <c r="Z520" s="37"/>
      <c r="AA520" s="16"/>
    </row>
    <row r="521" spans="1:27" x14ac:dyDescent="0.3">
      <c r="A521" s="16" t="str">
        <f t="shared" si="23"/>
        <v>15.1.2.a Aree protette</v>
      </c>
      <c r="B521" s="37" t="str">
        <f t="shared" si="22"/>
        <v/>
      </c>
      <c r="C521" s="22" t="s">
        <v>5</v>
      </c>
      <c r="D521" s="22"/>
      <c r="E521" s="22"/>
      <c r="F521" s="16"/>
      <c r="G521" s="16"/>
      <c r="H521" s="16"/>
      <c r="I521" s="16"/>
      <c r="J521" s="16"/>
      <c r="K521" s="16"/>
      <c r="L521" s="16"/>
      <c r="M521" s="16"/>
      <c r="N521" s="16"/>
      <c r="O521" s="16">
        <v>18.7</v>
      </c>
      <c r="P521" s="16">
        <v>18.7</v>
      </c>
      <c r="Q521" s="16"/>
      <c r="R521" s="16"/>
      <c r="S521" s="16">
        <v>18.8</v>
      </c>
      <c r="T521" s="16">
        <v>18.8</v>
      </c>
      <c r="U521" s="16"/>
      <c r="V521" s="16"/>
      <c r="W521" s="16"/>
      <c r="X521" s="16">
        <v>18.8</v>
      </c>
      <c r="Y521" s="37">
        <v>18.8</v>
      </c>
      <c r="Z521" s="37"/>
      <c r="AA521" s="16"/>
    </row>
    <row r="522" spans="1:27" x14ac:dyDescent="0.3">
      <c r="A522" s="15" t="str">
        <f>IF(B522=C522,B522,#REF!)</f>
        <v xml:space="preserve">15.1.2.d Territorio coperto da aree protette terrestri </v>
      </c>
      <c r="B522" s="15" t="str">
        <f t="shared" si="22"/>
        <v xml:space="preserve">15.1.2.d Territorio coperto da aree protette terrestri </v>
      </c>
      <c r="C522" s="4" t="s">
        <v>76</v>
      </c>
      <c r="D522" s="11" t="s">
        <v>227</v>
      </c>
      <c r="E522" s="4"/>
      <c r="F522" s="2" t="s">
        <v>27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5"/>
      <c r="Z522" s="35"/>
      <c r="AA522" s="2"/>
    </row>
    <row r="523" spans="1:27" x14ac:dyDescent="0.3">
      <c r="A523" s="15" t="str">
        <f t="shared" si="23"/>
        <v xml:space="preserve">15.1.2.d Territorio coperto da aree protette terrestri </v>
      </c>
      <c r="B523" s="15" t="str">
        <f t="shared" si="22"/>
        <v/>
      </c>
      <c r="C523" s="11" t="s">
        <v>3</v>
      </c>
      <c r="D523" s="11"/>
      <c r="E523" s="1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55">
        <v>3173304</v>
      </c>
      <c r="W523" s="2"/>
      <c r="X523" s="2"/>
      <c r="Y523" s="35"/>
      <c r="Z523" s="35"/>
      <c r="AA523" s="2"/>
    </row>
    <row r="524" spans="1:27" x14ac:dyDescent="0.3">
      <c r="A524" s="15" t="str">
        <f t="shared" si="23"/>
        <v xml:space="preserve">15.1.2.d Territorio coperto da aree protette terrestri </v>
      </c>
      <c r="B524" s="15" t="str">
        <f t="shared" si="22"/>
        <v/>
      </c>
      <c r="C524" s="11" t="s">
        <v>4</v>
      </c>
      <c r="D524" s="11"/>
      <c r="E524" s="35" t="s">
        <v>92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>
        <v>910303</v>
      </c>
      <c r="W524" s="2"/>
      <c r="X524" s="2"/>
      <c r="Y524" s="35"/>
      <c r="Z524" s="35"/>
      <c r="AA524" s="2"/>
    </row>
    <row r="525" spans="1:27" x14ac:dyDescent="0.3">
      <c r="A525" s="15" t="str">
        <f t="shared" si="23"/>
        <v xml:space="preserve">15.1.2.d Territorio coperto da aree protette terrestri </v>
      </c>
      <c r="B525" s="15" t="str">
        <f t="shared" si="22"/>
        <v/>
      </c>
      <c r="C525" s="11" t="s">
        <v>5</v>
      </c>
      <c r="D525" s="11"/>
      <c r="E525" s="1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>
        <v>90477</v>
      </c>
      <c r="W525" s="2"/>
      <c r="X525" s="2"/>
      <c r="Y525" s="35"/>
      <c r="Z525" s="35"/>
      <c r="AA525" s="2"/>
    </row>
    <row r="526" spans="1:27" x14ac:dyDescent="0.3">
      <c r="A526" s="16" t="str">
        <f t="shared" si="23"/>
        <v>15.2.1.a Tasso d’incremento annuo delle aree forestali</v>
      </c>
      <c r="B526" s="37" t="str">
        <f t="shared" si="22"/>
        <v>15.2.1.a Tasso d’incremento annuo delle aree forestali</v>
      </c>
      <c r="C526" s="17" t="s">
        <v>59</v>
      </c>
      <c r="D526" s="22" t="s">
        <v>227</v>
      </c>
      <c r="E526" s="17"/>
      <c r="F526" s="16" t="s">
        <v>114</v>
      </c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37"/>
      <c r="Z526" s="37"/>
      <c r="AA526" s="16"/>
    </row>
    <row r="527" spans="1:27" x14ac:dyDescent="0.3">
      <c r="A527" s="16" t="str">
        <f t="shared" si="23"/>
        <v>15.2.1.a Tasso d’incremento annuo delle aree forestali</v>
      </c>
      <c r="B527" s="37" t="str">
        <f t="shared" si="22"/>
        <v/>
      </c>
      <c r="C527" s="22" t="s">
        <v>3</v>
      </c>
      <c r="D527" s="22"/>
      <c r="E527" s="22"/>
      <c r="F527" s="16"/>
      <c r="G527" s="16"/>
      <c r="H527" s="16">
        <v>0.91</v>
      </c>
      <c r="I527" s="16" t="s">
        <v>67</v>
      </c>
      <c r="J527" s="16" t="s">
        <v>67</v>
      </c>
      <c r="K527" s="16" t="s">
        <v>67</v>
      </c>
      <c r="L527" s="16" t="s">
        <v>67</v>
      </c>
      <c r="M527" s="16">
        <v>0.61</v>
      </c>
      <c r="N527" s="16" t="s">
        <v>67</v>
      </c>
      <c r="O527" s="16" t="s">
        <v>67</v>
      </c>
      <c r="P527" s="16" t="s">
        <v>67</v>
      </c>
      <c r="Q527" s="16" t="s">
        <v>67</v>
      </c>
      <c r="R527" s="16">
        <v>0.59</v>
      </c>
      <c r="S527" s="16" t="s">
        <v>67</v>
      </c>
      <c r="T527" s="16" t="s">
        <v>67</v>
      </c>
      <c r="U527" s="16" t="s">
        <v>67</v>
      </c>
      <c r="V527" s="16" t="s">
        <v>67</v>
      </c>
      <c r="W527" s="16">
        <v>0.56999999999999995</v>
      </c>
      <c r="X527" s="16"/>
      <c r="Y527" s="37"/>
      <c r="Z527" s="37"/>
      <c r="AA527" s="16"/>
    </row>
    <row r="528" spans="1:27" x14ac:dyDescent="0.3">
      <c r="A528" s="16" t="str">
        <f t="shared" si="23"/>
        <v>15.2.1.a Tasso d’incremento annuo delle aree forestali</v>
      </c>
      <c r="B528" s="37" t="str">
        <f t="shared" si="22"/>
        <v/>
      </c>
      <c r="C528" s="22" t="s">
        <v>4</v>
      </c>
      <c r="D528" s="22"/>
      <c r="E528" s="22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37"/>
      <c r="Z528" s="37"/>
      <c r="AA528" s="16"/>
    </row>
    <row r="529" spans="1:27" x14ac:dyDescent="0.3">
      <c r="A529" s="16" t="str">
        <f t="shared" si="23"/>
        <v>15.2.1.a Tasso d’incremento annuo delle aree forestali</v>
      </c>
      <c r="B529" s="37" t="str">
        <f t="shared" si="22"/>
        <v/>
      </c>
      <c r="C529" s="22" t="s">
        <v>5</v>
      </c>
      <c r="D529" s="22"/>
      <c r="E529" s="22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37">
        <v>2893.04</v>
      </c>
      <c r="Z529" s="37"/>
      <c r="AA529" s="16"/>
    </row>
    <row r="530" spans="1:27" ht="28.8" x14ac:dyDescent="0.3">
      <c r="A530" s="15" t="str">
        <f t="shared" si="23"/>
        <v xml:space="preserve">15.3.1.a Frammentazione del territorio naturale e agricolo 
</v>
      </c>
      <c r="B530" s="15" t="str">
        <f t="shared" ref="B530:B581" si="24">IF(FALSE=OR(C530="Italia",C530="Centro",C530="Regione Marche"),C530,"")</f>
        <v xml:space="preserve">15.3.1.a Frammentazione del territorio naturale e agricolo 
</v>
      </c>
      <c r="C530" s="43" t="s">
        <v>186</v>
      </c>
      <c r="D530" s="34" t="s">
        <v>226</v>
      </c>
      <c r="E530" s="43"/>
      <c r="F530" s="10" t="s">
        <v>11</v>
      </c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65"/>
      <c r="Z530" s="65"/>
      <c r="AA530" s="2"/>
    </row>
    <row r="531" spans="1:27" x14ac:dyDescent="0.3">
      <c r="A531" s="15" t="str">
        <f t="shared" ref="A531:A557" si="25">IF(B531=C531,B531,A530)</f>
        <v xml:space="preserve">15.3.1.a Frammentazione del territorio naturale e agricolo 
</v>
      </c>
      <c r="B531" s="15" t="str">
        <f t="shared" si="24"/>
        <v/>
      </c>
      <c r="C531" s="34" t="s">
        <v>3</v>
      </c>
      <c r="D531" s="34"/>
      <c r="E531" s="34"/>
      <c r="F531" s="10"/>
      <c r="G531" s="10"/>
      <c r="H531" s="10"/>
      <c r="I531" s="10"/>
      <c r="J531" s="10"/>
      <c r="K531" s="10"/>
      <c r="L531" s="10"/>
      <c r="M531" s="10"/>
      <c r="N531" s="10"/>
      <c r="O531" s="10">
        <v>39.1</v>
      </c>
      <c r="P531" s="10"/>
      <c r="Q531" s="10"/>
      <c r="R531" s="10">
        <v>40.299999999999997</v>
      </c>
      <c r="S531" s="10">
        <v>40.5</v>
      </c>
      <c r="T531" s="10">
        <v>40.6</v>
      </c>
      <c r="U531" s="10">
        <v>40.6</v>
      </c>
      <c r="V531" s="10">
        <v>40.6</v>
      </c>
      <c r="W531" s="10">
        <v>40.700000000000003</v>
      </c>
      <c r="X531" s="10">
        <v>40.700000000000003</v>
      </c>
      <c r="Y531" s="65">
        <v>40.799999999999997</v>
      </c>
      <c r="Z531" s="65"/>
      <c r="AA531" s="2"/>
    </row>
    <row r="532" spans="1:27" x14ac:dyDescent="0.3">
      <c r="A532" s="15" t="str">
        <f t="shared" si="25"/>
        <v xml:space="preserve">15.3.1.a Frammentazione del territorio naturale e agricolo 
</v>
      </c>
      <c r="B532" s="15" t="str">
        <f t="shared" si="24"/>
        <v/>
      </c>
      <c r="C532" s="34" t="s">
        <v>4</v>
      </c>
      <c r="D532" s="34"/>
      <c r="E532" s="34"/>
      <c r="F532" s="10"/>
      <c r="G532" s="10"/>
      <c r="H532" s="10"/>
      <c r="I532" s="10"/>
      <c r="J532" s="10"/>
      <c r="K532" s="10"/>
      <c r="L532" s="10"/>
      <c r="M532" s="10"/>
      <c r="N532" s="10"/>
      <c r="O532" s="10">
        <v>40</v>
      </c>
      <c r="P532" s="10"/>
      <c r="Q532" s="10"/>
      <c r="R532" s="10">
        <v>42</v>
      </c>
      <c r="S532" s="10">
        <v>42.1</v>
      </c>
      <c r="T532" s="10">
        <v>42.2</v>
      </c>
      <c r="U532" s="10">
        <v>42.2</v>
      </c>
      <c r="V532" s="10">
        <v>42.2</v>
      </c>
      <c r="W532" s="10">
        <v>42.3</v>
      </c>
      <c r="X532" s="10">
        <v>42.3</v>
      </c>
      <c r="Y532" s="65">
        <v>42.3</v>
      </c>
      <c r="Z532" s="65"/>
      <c r="AA532" s="2"/>
    </row>
    <row r="533" spans="1:27" x14ac:dyDescent="0.3">
      <c r="A533" s="15" t="str">
        <f t="shared" si="25"/>
        <v xml:space="preserve">15.3.1.a Frammentazione del territorio naturale e agricolo 
</v>
      </c>
      <c r="B533" s="15" t="str">
        <f t="shared" si="24"/>
        <v/>
      </c>
      <c r="C533" s="34" t="s">
        <v>5</v>
      </c>
      <c r="D533" s="34"/>
      <c r="E533" s="34"/>
      <c r="F533" s="10"/>
      <c r="G533" s="10"/>
      <c r="H533" s="10"/>
      <c r="I533" s="10"/>
      <c r="J533" s="10"/>
      <c r="K533" s="10"/>
      <c r="L533" s="10"/>
      <c r="M533" s="10"/>
      <c r="N533" s="10"/>
      <c r="O533" s="10">
        <v>53.3</v>
      </c>
      <c r="P533" s="10"/>
      <c r="Q533" s="10"/>
      <c r="R533" s="10">
        <v>54.5</v>
      </c>
      <c r="S533" s="10">
        <v>54.5</v>
      </c>
      <c r="T533" s="10">
        <v>54.5</v>
      </c>
      <c r="U533" s="10">
        <v>54.6</v>
      </c>
      <c r="V533" s="10">
        <v>54.9</v>
      </c>
      <c r="W533" s="10">
        <v>54.7</v>
      </c>
      <c r="X533" s="10">
        <v>54.5</v>
      </c>
      <c r="Y533" s="65">
        <v>54.5</v>
      </c>
      <c r="Z533" s="65"/>
      <c r="AA533" s="2"/>
    </row>
    <row r="534" spans="1:27" x14ac:dyDescent="0.3">
      <c r="A534" t="str">
        <f t="shared" si="25"/>
        <v xml:space="preserve">15.3.1.b Impermeabilizzazione del suolo da copertura artificiale </v>
      </c>
      <c r="B534" t="str">
        <f t="shared" si="24"/>
        <v xml:space="preserve">15.3.1.b Impermeabilizzazione del suolo da copertura artificiale </v>
      </c>
      <c r="C534" s="17" t="s">
        <v>40</v>
      </c>
      <c r="D534" s="22" t="s">
        <v>226</v>
      </c>
      <c r="E534" s="17"/>
      <c r="F534" s="16" t="s">
        <v>11</v>
      </c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37"/>
      <c r="Z534" s="37"/>
      <c r="AA534" s="16"/>
    </row>
    <row r="535" spans="1:27" x14ac:dyDescent="0.3">
      <c r="A535" t="str">
        <f t="shared" si="25"/>
        <v xml:space="preserve">15.3.1.b Impermeabilizzazione del suolo da copertura artificiale </v>
      </c>
      <c r="B535" t="str">
        <f t="shared" si="24"/>
        <v/>
      </c>
      <c r="C535" s="22" t="s">
        <v>3</v>
      </c>
      <c r="D535" s="22"/>
      <c r="E535" s="22"/>
      <c r="F535" s="16"/>
      <c r="G535" s="16"/>
      <c r="H535" s="16"/>
      <c r="I535" s="16"/>
      <c r="J535" s="16"/>
      <c r="K535" s="16"/>
      <c r="L535" s="16"/>
      <c r="M535" s="16"/>
      <c r="N535" s="16"/>
      <c r="O535" s="16">
        <v>6.94</v>
      </c>
      <c r="P535" s="16"/>
      <c r="Q535" s="16"/>
      <c r="R535" s="16">
        <v>7</v>
      </c>
      <c r="S535" s="16">
        <v>7.01</v>
      </c>
      <c r="T535" s="16">
        <v>7.03</v>
      </c>
      <c r="U535" s="16">
        <v>7.05</v>
      </c>
      <c r="V535" s="16">
        <v>7.07</v>
      </c>
      <c r="W535" s="16">
        <v>7.09</v>
      </c>
      <c r="X535" s="16">
        <v>7.11</v>
      </c>
      <c r="Y535" s="37">
        <v>7.14</v>
      </c>
      <c r="Z535" s="37"/>
      <c r="AA535" s="16"/>
    </row>
    <row r="536" spans="1:27" x14ac:dyDescent="0.3">
      <c r="A536" t="str">
        <f t="shared" si="25"/>
        <v xml:space="preserve">15.3.1.b Impermeabilizzazione del suolo da copertura artificiale </v>
      </c>
      <c r="B536" t="str">
        <f t="shared" si="24"/>
        <v/>
      </c>
      <c r="C536" s="22" t="s">
        <v>4</v>
      </c>
      <c r="D536" s="22"/>
      <c r="E536" s="22"/>
      <c r="F536" s="16"/>
      <c r="G536" s="16"/>
      <c r="H536" s="16"/>
      <c r="I536" s="16"/>
      <c r="J536" s="16"/>
      <c r="K536" s="16"/>
      <c r="L536" s="16"/>
      <c r="M536" s="16"/>
      <c r="N536" s="16"/>
      <c r="O536" s="16">
        <v>6.6</v>
      </c>
      <c r="P536" s="16"/>
      <c r="Q536" s="16"/>
      <c r="R536" s="16">
        <v>6.64</v>
      </c>
      <c r="S536" s="16">
        <v>6.66</v>
      </c>
      <c r="T536" s="16">
        <v>6.67</v>
      </c>
      <c r="U536" s="16">
        <v>6.69</v>
      </c>
      <c r="V536" s="16">
        <v>6.71</v>
      </c>
      <c r="W536" s="16">
        <v>6.72</v>
      </c>
      <c r="X536" s="16">
        <v>6.74</v>
      </c>
      <c r="Y536" s="37">
        <v>6.76</v>
      </c>
      <c r="Z536" s="37"/>
      <c r="AA536" s="16"/>
    </row>
    <row r="537" spans="1:27" x14ac:dyDescent="0.3">
      <c r="A537" t="str">
        <f t="shared" si="25"/>
        <v xml:space="preserve">15.3.1.b Impermeabilizzazione del suolo da copertura artificiale </v>
      </c>
      <c r="B537" t="str">
        <f t="shared" si="24"/>
        <v/>
      </c>
      <c r="C537" s="22" t="s">
        <v>5</v>
      </c>
      <c r="D537" s="22"/>
      <c r="E537" s="22"/>
      <c r="F537" s="16"/>
      <c r="G537" s="16"/>
      <c r="H537" s="16"/>
      <c r="I537" s="16"/>
      <c r="J537" s="16"/>
      <c r="K537" s="16"/>
      <c r="L537" s="16"/>
      <c r="M537" s="16"/>
      <c r="N537" s="16"/>
      <c r="O537" s="16">
        <v>6.79</v>
      </c>
      <c r="P537" s="16"/>
      <c r="Q537" s="16"/>
      <c r="R537" s="16">
        <v>6.83</v>
      </c>
      <c r="S537" s="16">
        <v>6.85</v>
      </c>
      <c r="T537" s="16">
        <v>6.86</v>
      </c>
      <c r="U537" s="16">
        <v>6.88</v>
      </c>
      <c r="V537" s="16">
        <v>6.91</v>
      </c>
      <c r="W537" s="16">
        <v>6.92</v>
      </c>
      <c r="X537" s="16">
        <v>6.94</v>
      </c>
      <c r="Y537" s="37">
        <v>6.96</v>
      </c>
      <c r="Z537" s="37"/>
      <c r="AA537" s="16"/>
    </row>
    <row r="538" spans="1:27" x14ac:dyDescent="0.3">
      <c r="A538" s="15" t="str">
        <f t="shared" si="25"/>
        <v>16.1.1 Omicidi volontari consumati per 100.000 abitanti</v>
      </c>
      <c r="B538" s="15" t="str">
        <f t="shared" si="24"/>
        <v>16.1.1 Omicidi volontari consumati per 100.000 abitanti</v>
      </c>
      <c r="C538" s="4" t="s">
        <v>64</v>
      </c>
      <c r="D538" s="11" t="s">
        <v>227</v>
      </c>
      <c r="E538" s="4"/>
      <c r="F538" s="2" t="s">
        <v>65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5"/>
      <c r="Z538" s="35"/>
      <c r="AA538" s="2"/>
    </row>
    <row r="539" spans="1:27" x14ac:dyDescent="0.3">
      <c r="A539" s="15" t="str">
        <f t="shared" si="25"/>
        <v>16.1.1 Omicidi volontari consumati per 100.000 abitanti</v>
      </c>
      <c r="B539" s="15" t="str">
        <f t="shared" si="24"/>
        <v/>
      </c>
      <c r="C539" s="11" t="s">
        <v>3</v>
      </c>
      <c r="D539" s="11"/>
      <c r="E539" s="11"/>
      <c r="F539" s="2"/>
      <c r="G539" s="2">
        <v>1.2</v>
      </c>
      <c r="H539" s="2">
        <v>1</v>
      </c>
      <c r="I539" s="2">
        <v>1.1000000000000001</v>
      </c>
      <c r="J539" s="2">
        <v>1.1000000000000001</v>
      </c>
      <c r="K539" s="2">
        <v>1</v>
      </c>
      <c r="L539" s="2">
        <v>1</v>
      </c>
      <c r="M539" s="2">
        <v>0.9</v>
      </c>
      <c r="N539" s="2">
        <v>0.9</v>
      </c>
      <c r="O539" s="2">
        <v>0.9</v>
      </c>
      <c r="P539" s="2">
        <v>0.8</v>
      </c>
      <c r="Q539" s="2">
        <v>0.8</v>
      </c>
      <c r="R539" s="2">
        <v>0.8</v>
      </c>
      <c r="S539" s="2">
        <v>0.7</v>
      </c>
      <c r="T539" s="2">
        <v>0.6</v>
      </c>
      <c r="U539" s="2">
        <v>0.6</v>
      </c>
      <c r="V539" s="2">
        <v>0.5</v>
      </c>
      <c r="W539" s="2">
        <v>0.5</v>
      </c>
      <c r="X539" s="2">
        <v>0.5</v>
      </c>
      <c r="Y539" s="100">
        <v>0.6</v>
      </c>
      <c r="Z539" s="100">
        <v>0.6</v>
      </c>
      <c r="AA539" s="2"/>
    </row>
    <row r="540" spans="1:27" x14ac:dyDescent="0.3">
      <c r="A540" s="15" t="str">
        <f t="shared" si="25"/>
        <v>16.1.1 Omicidi volontari consumati per 100.000 abitanti</v>
      </c>
      <c r="B540" s="15" t="str">
        <f t="shared" si="24"/>
        <v/>
      </c>
      <c r="C540" s="11" t="s">
        <v>4</v>
      </c>
      <c r="D540" s="11"/>
      <c r="E540" s="11"/>
      <c r="F540" s="2"/>
      <c r="G540" s="2">
        <v>0.8</v>
      </c>
      <c r="H540" s="2">
        <v>0.7</v>
      </c>
      <c r="I540" s="2">
        <v>0.8</v>
      </c>
      <c r="J540" s="2">
        <v>0.7</v>
      </c>
      <c r="K540" s="2">
        <v>0.9</v>
      </c>
      <c r="L540" s="2">
        <v>0.7</v>
      </c>
      <c r="M540" s="2">
        <v>0.7</v>
      </c>
      <c r="N540" s="2">
        <v>0.7</v>
      </c>
      <c r="O540" s="2">
        <v>0.6</v>
      </c>
      <c r="P540" s="2">
        <v>0.8</v>
      </c>
      <c r="Q540" s="2">
        <v>0.9</v>
      </c>
      <c r="R540" s="2">
        <v>0.6</v>
      </c>
      <c r="S540" s="2">
        <v>0.5</v>
      </c>
      <c r="T540" s="2">
        <v>0.4</v>
      </c>
      <c r="U540" s="2">
        <v>0.4</v>
      </c>
      <c r="V540" s="2">
        <v>0.4</v>
      </c>
      <c r="W540" s="2">
        <v>0.4</v>
      </c>
      <c r="X540" s="2">
        <v>0.4</v>
      </c>
      <c r="Y540" s="100">
        <v>0.4</v>
      </c>
      <c r="Z540" s="100">
        <v>0.6</v>
      </c>
      <c r="AA540" s="2"/>
    </row>
    <row r="541" spans="1:27" x14ac:dyDescent="0.3">
      <c r="A541" s="15" t="str">
        <f t="shared" si="25"/>
        <v>16.1.1 Omicidi volontari consumati per 100.000 abitanti</v>
      </c>
      <c r="B541" s="15" t="str">
        <f t="shared" si="24"/>
        <v/>
      </c>
      <c r="C541" s="11" t="s">
        <v>5</v>
      </c>
      <c r="D541" s="11"/>
      <c r="E541" s="11"/>
      <c r="F541" s="2"/>
      <c r="G541" s="39">
        <v>0.4</v>
      </c>
      <c r="H541" s="39">
        <v>0.3</v>
      </c>
      <c r="I541" s="39">
        <v>0.6</v>
      </c>
      <c r="J541" s="39">
        <v>0.5</v>
      </c>
      <c r="K541" s="39">
        <v>0.3</v>
      </c>
      <c r="L541" s="39">
        <v>0.4</v>
      </c>
      <c r="M541" s="39">
        <v>0.6</v>
      </c>
      <c r="N541" s="39">
        <v>0.6</v>
      </c>
      <c r="O541" s="39">
        <v>0.3</v>
      </c>
      <c r="P541" s="39">
        <v>0.5</v>
      </c>
      <c r="Q541" s="39">
        <v>0.9</v>
      </c>
      <c r="R541" s="39">
        <v>0.3</v>
      </c>
      <c r="S541" s="39">
        <v>0.1</v>
      </c>
      <c r="T541" s="39">
        <v>0.3</v>
      </c>
      <c r="U541" s="39">
        <v>0.7</v>
      </c>
      <c r="V541" s="39">
        <v>0.3</v>
      </c>
      <c r="W541" s="39">
        <v>0.6</v>
      </c>
      <c r="X541" s="39">
        <v>0.3</v>
      </c>
      <c r="Y541" s="100">
        <v>0.5</v>
      </c>
      <c r="Z541" s="100">
        <v>0.5</v>
      </c>
      <c r="AA541" s="2"/>
    </row>
    <row r="542" spans="1:27" x14ac:dyDescent="0.3">
      <c r="A542"/>
      <c r="B542"/>
      <c r="C542" s="17" t="s">
        <v>442</v>
      </c>
      <c r="D542" s="22" t="s">
        <v>226</v>
      </c>
      <c r="E542" s="22" t="s">
        <v>245</v>
      </c>
      <c r="F542" s="16" t="s">
        <v>443</v>
      </c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99"/>
      <c r="Z542" s="99"/>
      <c r="AA542" s="16"/>
    </row>
    <row r="543" spans="1:27" x14ac:dyDescent="0.3">
      <c r="A543"/>
      <c r="B543"/>
      <c r="C543" s="22" t="s">
        <v>3</v>
      </c>
      <c r="D543" s="22"/>
      <c r="E543" s="22"/>
      <c r="F543" s="16"/>
      <c r="G543" s="38">
        <v>13.3</v>
      </c>
      <c r="H543" s="38">
        <v>14.7</v>
      </c>
      <c r="I543" s="38">
        <v>17.8</v>
      </c>
      <c r="J543" s="38">
        <v>19.7</v>
      </c>
      <c r="K543" s="38">
        <v>16.8</v>
      </c>
      <c r="L543" s="38">
        <v>15.5</v>
      </c>
      <c r="M543" s="38">
        <v>16.5</v>
      </c>
      <c r="N543" s="38">
        <v>19.899999999999999</v>
      </c>
      <c r="O543" s="38">
        <v>22.5</v>
      </c>
      <c r="P543" s="38">
        <v>24.2</v>
      </c>
      <c r="Q543" s="38">
        <v>24.8</v>
      </c>
      <c r="R543" s="38">
        <v>23.1</v>
      </c>
      <c r="S543" s="38">
        <v>21.2</v>
      </c>
      <c r="T543" s="38">
        <v>19.899999999999999</v>
      </c>
      <c r="U543" s="38">
        <v>18.8</v>
      </c>
      <c r="V543" s="38">
        <v>16.5</v>
      </c>
      <c r="W543" s="38">
        <v>10.3</v>
      </c>
      <c r="X543" s="38">
        <v>11.3</v>
      </c>
      <c r="Y543" s="99">
        <v>13.3</v>
      </c>
      <c r="Z543" s="119">
        <v>14.59883052117598</v>
      </c>
      <c r="AA543" s="16"/>
    </row>
    <row r="544" spans="1:27" x14ac:dyDescent="0.3">
      <c r="A544"/>
      <c r="B544"/>
      <c r="C544" s="22" t="s">
        <v>4</v>
      </c>
      <c r="D544" s="22"/>
      <c r="E544" s="22"/>
      <c r="F544" s="16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99"/>
      <c r="Z544" s="99"/>
      <c r="AA544" s="16"/>
    </row>
    <row r="545" spans="1:27" x14ac:dyDescent="0.3">
      <c r="A545"/>
      <c r="B545"/>
      <c r="C545" s="22" t="s">
        <v>5</v>
      </c>
      <c r="D545" s="22"/>
      <c r="E545" s="22"/>
      <c r="F545" s="16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99"/>
      <c r="Z545" s="99"/>
      <c r="AA545" s="16"/>
    </row>
    <row r="546" spans="1:27" ht="28.8" x14ac:dyDescent="0.3">
      <c r="A546" s="15"/>
      <c r="B546" s="15" t="str">
        <f t="shared" si="24"/>
        <v>16.3.2.a Percentuale di detenuti adulti in attesa di primo giudizio sul totale dei detenuti adulti</v>
      </c>
      <c r="C546" s="4" t="s">
        <v>433</v>
      </c>
      <c r="D546" s="11" t="s">
        <v>226</v>
      </c>
      <c r="E546" s="11" t="s">
        <v>245</v>
      </c>
      <c r="F546" s="2" t="s">
        <v>11</v>
      </c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120"/>
      <c r="Z546" s="120"/>
      <c r="AA546" s="2"/>
    </row>
    <row r="547" spans="1:27" x14ac:dyDescent="0.3">
      <c r="A547" s="15"/>
      <c r="B547" s="15"/>
      <c r="C547" s="11" t="s">
        <v>3</v>
      </c>
      <c r="D547" s="11"/>
      <c r="E547" s="11"/>
      <c r="F547" s="2"/>
      <c r="G547" s="39"/>
      <c r="H547" s="39"/>
      <c r="I547" s="39"/>
      <c r="J547" s="39"/>
      <c r="K547" s="39"/>
      <c r="L547" s="39"/>
      <c r="M547" s="2">
        <v>20.9</v>
      </c>
      <c r="N547" s="2">
        <v>20.5</v>
      </c>
      <c r="O547" s="2">
        <v>19.100000000000001</v>
      </c>
      <c r="P547" s="2">
        <v>17.8</v>
      </c>
      <c r="Q547" s="2">
        <v>17.899999999999999</v>
      </c>
      <c r="R547" s="2">
        <v>16.399999999999999</v>
      </c>
      <c r="S547" s="2">
        <v>17.100000000000001</v>
      </c>
      <c r="T547" s="2">
        <v>16.8</v>
      </c>
      <c r="U547" s="2">
        <v>16.5</v>
      </c>
      <c r="V547" s="2">
        <v>16</v>
      </c>
      <c r="W547" s="2">
        <v>16.3</v>
      </c>
      <c r="X547" s="2">
        <v>15.8</v>
      </c>
      <c r="Y547" s="120">
        <v>15.1</v>
      </c>
      <c r="Z547" s="120">
        <v>15.4</v>
      </c>
      <c r="AA547" s="2"/>
    </row>
    <row r="548" spans="1:27" x14ac:dyDescent="0.3">
      <c r="A548" s="15"/>
      <c r="B548" s="15"/>
      <c r="C548" s="11" t="s">
        <v>4</v>
      </c>
      <c r="D548" s="11"/>
      <c r="E548" s="11"/>
      <c r="F548" s="2"/>
      <c r="G548" s="39"/>
      <c r="H548" s="39"/>
      <c r="I548" s="39"/>
      <c r="J548" s="39"/>
      <c r="K548" s="39"/>
      <c r="L548" s="39"/>
      <c r="M548" s="2">
        <v>19.100000000000001</v>
      </c>
      <c r="N548" s="2">
        <v>18.3</v>
      </c>
      <c r="O548" s="2">
        <v>16.8</v>
      </c>
      <c r="P548" s="2">
        <v>14.6</v>
      </c>
      <c r="Q548" s="2">
        <v>15.2</v>
      </c>
      <c r="R548" s="2">
        <v>14.4</v>
      </c>
      <c r="S548" s="2">
        <v>14.9</v>
      </c>
      <c r="T548" s="2">
        <v>14.3</v>
      </c>
      <c r="U548" s="2">
        <v>15.3</v>
      </c>
      <c r="V548" s="2">
        <v>15.9</v>
      </c>
      <c r="W548" s="2">
        <v>15.8</v>
      </c>
      <c r="X548" s="2">
        <v>13.3</v>
      </c>
      <c r="Y548" s="120">
        <v>13.3</v>
      </c>
      <c r="Z548" s="120">
        <v>14.7</v>
      </c>
      <c r="AA548" s="2"/>
    </row>
    <row r="549" spans="1:27" x14ac:dyDescent="0.3">
      <c r="A549" s="15"/>
      <c r="B549" s="15"/>
      <c r="C549" s="11" t="s">
        <v>5</v>
      </c>
      <c r="D549" s="11"/>
      <c r="E549" s="11"/>
      <c r="F549" s="2"/>
      <c r="G549" s="39"/>
      <c r="H549" s="39"/>
      <c r="I549" s="39"/>
      <c r="J549" s="39"/>
      <c r="K549" s="39"/>
      <c r="L549" s="39"/>
      <c r="M549" s="2">
        <v>18.7</v>
      </c>
      <c r="N549" s="2">
        <v>18.5</v>
      </c>
      <c r="O549" s="2">
        <v>18.899999999999999</v>
      </c>
      <c r="P549" s="2">
        <v>19.7</v>
      </c>
      <c r="Q549" s="2">
        <v>15.3</v>
      </c>
      <c r="R549" s="2">
        <v>14.1</v>
      </c>
      <c r="S549" s="2">
        <v>12.5</v>
      </c>
      <c r="T549" s="2">
        <v>17.3</v>
      </c>
      <c r="U549" s="2">
        <v>19.7</v>
      </c>
      <c r="V549" s="2">
        <v>16.600000000000001</v>
      </c>
      <c r="W549" s="2">
        <v>17.100000000000001</v>
      </c>
      <c r="X549" s="2">
        <v>14.1</v>
      </c>
      <c r="Y549" s="120">
        <v>13</v>
      </c>
      <c r="Z549" s="120">
        <v>14.8</v>
      </c>
      <c r="AA549" s="2"/>
    </row>
    <row r="550" spans="1:27" ht="12.6" customHeight="1" x14ac:dyDescent="0.3">
      <c r="A550" s="16"/>
      <c r="B550" s="37"/>
      <c r="C550" s="17" t="s">
        <v>434</v>
      </c>
      <c r="D550" s="22" t="s">
        <v>226</v>
      </c>
      <c r="E550" s="22" t="s">
        <v>245</v>
      </c>
      <c r="F550" s="16" t="s">
        <v>11</v>
      </c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37"/>
      <c r="Z550" s="37"/>
      <c r="AA550" s="16"/>
    </row>
    <row r="551" spans="1:27" x14ac:dyDescent="0.3">
      <c r="A551" s="16"/>
      <c r="B551" s="37"/>
      <c r="C551" s="22" t="s">
        <v>3</v>
      </c>
      <c r="D551" s="22"/>
      <c r="E551" s="22"/>
      <c r="F551" s="16"/>
      <c r="G551" s="16">
        <v>132</v>
      </c>
      <c r="H551" s="16">
        <v>138.6</v>
      </c>
      <c r="I551" s="16">
        <v>91.1</v>
      </c>
      <c r="J551" s="16">
        <v>112.8</v>
      </c>
      <c r="K551" s="16">
        <v>135</v>
      </c>
      <c r="L551" s="16">
        <v>147</v>
      </c>
      <c r="M551" s="16">
        <v>151</v>
      </c>
      <c r="N551" s="16">
        <v>146.4</v>
      </c>
      <c r="O551" s="16">
        <v>139.69999999999999</v>
      </c>
      <c r="P551" s="16">
        <v>131.1</v>
      </c>
      <c r="Q551" s="16">
        <v>108</v>
      </c>
      <c r="R551" s="16">
        <v>105.2</v>
      </c>
      <c r="S551" s="16">
        <v>108.8</v>
      </c>
      <c r="T551" s="16">
        <v>114.1</v>
      </c>
      <c r="U551" s="16">
        <v>117.9</v>
      </c>
      <c r="V551" s="16">
        <v>119.9</v>
      </c>
      <c r="W551" s="16">
        <v>105.5</v>
      </c>
      <c r="X551" s="16">
        <v>106.5</v>
      </c>
      <c r="Y551" s="37">
        <v>109.5</v>
      </c>
      <c r="Z551" s="37">
        <v>117.6</v>
      </c>
      <c r="AA551" s="16"/>
    </row>
    <row r="552" spans="1:27" x14ac:dyDescent="0.3">
      <c r="A552" s="16"/>
      <c r="B552" s="37"/>
      <c r="C552" s="22" t="s">
        <v>4</v>
      </c>
      <c r="D552" s="22"/>
      <c r="E552" s="22"/>
      <c r="F552" s="16"/>
      <c r="G552" s="16">
        <v>123.8</v>
      </c>
      <c r="H552" s="16">
        <v>129.9</v>
      </c>
      <c r="I552" s="16">
        <v>86.4</v>
      </c>
      <c r="J552" s="16">
        <v>103.1</v>
      </c>
      <c r="K552" s="16">
        <v>118.5</v>
      </c>
      <c r="L552" s="16">
        <v>130.30000000000001</v>
      </c>
      <c r="M552" s="16">
        <v>140.4</v>
      </c>
      <c r="N552" s="16">
        <v>139</v>
      </c>
      <c r="O552" s="16">
        <v>137.30000000000001</v>
      </c>
      <c r="P552" s="16">
        <v>131.1</v>
      </c>
      <c r="Q552" s="16">
        <v>105.3</v>
      </c>
      <c r="R552" s="16">
        <v>102.5</v>
      </c>
      <c r="S552" s="16">
        <v>106.7</v>
      </c>
      <c r="T552" s="16">
        <v>111.3</v>
      </c>
      <c r="U552" s="16">
        <v>115.7</v>
      </c>
      <c r="V552" s="16">
        <v>118.2</v>
      </c>
      <c r="W552" s="16">
        <v>106.2</v>
      </c>
      <c r="X552" s="16">
        <v>102.8</v>
      </c>
      <c r="Y552" s="37">
        <v>105.1</v>
      </c>
      <c r="Z552" s="37">
        <v>113.2</v>
      </c>
      <c r="AA552" s="16"/>
    </row>
    <row r="553" spans="1:27" x14ac:dyDescent="0.3">
      <c r="A553" s="16"/>
      <c r="B553" s="37"/>
      <c r="C553" s="22" t="s">
        <v>5</v>
      </c>
      <c r="D553" s="22"/>
      <c r="E553" s="22"/>
      <c r="F553" s="16"/>
      <c r="G553" s="16">
        <v>131.9</v>
      </c>
      <c r="H553" s="16">
        <v>129.4</v>
      </c>
      <c r="I553" s="16">
        <v>82.6</v>
      </c>
      <c r="J553" s="16">
        <v>116.7</v>
      </c>
      <c r="K553" s="16">
        <v>134.69999999999999</v>
      </c>
      <c r="L553" s="16">
        <v>141.6</v>
      </c>
      <c r="M553" s="16">
        <v>148.4</v>
      </c>
      <c r="N553" s="16">
        <v>151.4</v>
      </c>
      <c r="O553" s="16">
        <v>157.69999999999999</v>
      </c>
      <c r="P553" s="16">
        <v>126.6</v>
      </c>
      <c r="Q553" s="16">
        <v>107</v>
      </c>
      <c r="R553" s="16">
        <v>102.9</v>
      </c>
      <c r="S553" s="16">
        <v>91.9</v>
      </c>
      <c r="T553" s="16">
        <v>104.8</v>
      </c>
      <c r="U553" s="16">
        <v>103.6</v>
      </c>
      <c r="V553" s="16">
        <v>104.8</v>
      </c>
      <c r="W553" s="16">
        <v>100.1</v>
      </c>
      <c r="X553" s="16">
        <v>100</v>
      </c>
      <c r="Y553" s="37">
        <v>102</v>
      </c>
      <c r="Z553" s="37">
        <v>109.8</v>
      </c>
      <c r="AA553" s="16"/>
    </row>
    <row r="554" spans="1:27" ht="13.2" customHeight="1" x14ac:dyDescent="0.3">
      <c r="A554" s="2" t="str">
        <f>IF(B554=C554,B554,A541)</f>
        <v>16.6.2.a Difficoltà di accesso ad alcuni servizi</v>
      </c>
      <c r="B554" s="35" t="str">
        <f t="shared" si="24"/>
        <v>16.6.2.a Difficoltà di accesso ad alcuni servizi</v>
      </c>
      <c r="C554" s="4" t="s">
        <v>435</v>
      </c>
      <c r="D554" s="11" t="s">
        <v>227</v>
      </c>
      <c r="E554" s="4"/>
      <c r="F554" s="2" t="s">
        <v>11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5"/>
      <c r="Z554" s="35"/>
      <c r="AA554" s="2"/>
    </row>
    <row r="555" spans="1:27" x14ac:dyDescent="0.3">
      <c r="A555" s="2" t="str">
        <f t="shared" si="25"/>
        <v>16.6.2.a Difficoltà di accesso ad alcuni servizi</v>
      </c>
      <c r="B555" s="35" t="str">
        <f t="shared" si="24"/>
        <v/>
      </c>
      <c r="C555" s="11" t="s">
        <v>3</v>
      </c>
      <c r="D555" s="11"/>
      <c r="E555" s="11"/>
      <c r="F555" s="2"/>
      <c r="G555" s="2"/>
      <c r="H555" s="2"/>
      <c r="I555" s="2">
        <v>7.8</v>
      </c>
      <c r="J555" s="2">
        <v>7.8</v>
      </c>
      <c r="K555" s="2">
        <v>7.8</v>
      </c>
      <c r="L555" s="2">
        <v>7.6</v>
      </c>
      <c r="M555" s="2">
        <v>7.2</v>
      </c>
      <c r="N555" s="2">
        <v>7</v>
      </c>
      <c r="O555" s="2">
        <v>6.7</v>
      </c>
      <c r="P555" s="2">
        <v>6.8</v>
      </c>
      <c r="Q555" s="2">
        <v>7</v>
      </c>
      <c r="R555" s="2">
        <v>7.4</v>
      </c>
      <c r="S555" s="2">
        <v>7.6</v>
      </c>
      <c r="T555" s="2">
        <v>7.3</v>
      </c>
      <c r="U555" s="2">
        <v>6.9</v>
      </c>
      <c r="V555" s="2">
        <v>6.2</v>
      </c>
      <c r="W555" s="2">
        <v>5.5</v>
      </c>
      <c r="X555" s="2">
        <v>5.0999999999999996</v>
      </c>
      <c r="Y555" s="120">
        <v>4.9000000000000004</v>
      </c>
      <c r="Z555" s="35"/>
      <c r="AA555" s="2"/>
    </row>
    <row r="556" spans="1:27" x14ac:dyDescent="0.3">
      <c r="A556" s="2" t="str">
        <f t="shared" si="25"/>
        <v>16.6.2.a Difficoltà di accesso ad alcuni servizi</v>
      </c>
      <c r="B556" s="35" t="str">
        <f t="shared" si="24"/>
        <v/>
      </c>
      <c r="C556" s="11" t="s">
        <v>4</v>
      </c>
      <c r="D556" s="11"/>
      <c r="E556" s="11"/>
      <c r="F556" s="2"/>
      <c r="G556" s="2"/>
      <c r="H556" s="2"/>
      <c r="I556" s="2">
        <v>7.7</v>
      </c>
      <c r="J556" s="2">
        <v>7.9</v>
      </c>
      <c r="K556" s="2">
        <v>7</v>
      </c>
      <c r="L556" s="2">
        <v>6.4</v>
      </c>
      <c r="M556" s="2">
        <v>6</v>
      </c>
      <c r="N556" s="2">
        <v>6.2</v>
      </c>
      <c r="O556" s="2">
        <v>6</v>
      </c>
      <c r="P556" s="2">
        <v>6.2</v>
      </c>
      <c r="Q556" s="2">
        <v>6.5</v>
      </c>
      <c r="R556" s="2">
        <v>7</v>
      </c>
      <c r="S556" s="2">
        <v>7.8</v>
      </c>
      <c r="T556" s="2">
        <v>7.4</v>
      </c>
      <c r="U556" s="2">
        <v>6.9</v>
      </c>
      <c r="V556" s="2">
        <v>5.8</v>
      </c>
      <c r="W556" s="2">
        <v>5.4</v>
      </c>
      <c r="X556" s="2">
        <v>5.3</v>
      </c>
      <c r="Y556" s="120">
        <v>5.2</v>
      </c>
      <c r="Z556" s="35"/>
      <c r="AA556" s="2"/>
    </row>
    <row r="557" spans="1:27" x14ac:dyDescent="0.3">
      <c r="A557" s="2" t="str">
        <f t="shared" si="25"/>
        <v>16.6.2.a Difficoltà di accesso ad alcuni servizi</v>
      </c>
      <c r="B557" s="35" t="str">
        <f t="shared" si="24"/>
        <v/>
      </c>
      <c r="C557" s="11" t="s">
        <v>5</v>
      </c>
      <c r="D557" s="11"/>
      <c r="E557" s="11"/>
      <c r="F557" s="2"/>
      <c r="G557" s="2"/>
      <c r="H557" s="2"/>
      <c r="I557" s="2">
        <v>5.9</v>
      </c>
      <c r="J557" s="2">
        <v>7.5</v>
      </c>
      <c r="K557" s="2">
        <v>7.4</v>
      </c>
      <c r="L557" s="2">
        <v>7.1</v>
      </c>
      <c r="M557" s="2">
        <v>6</v>
      </c>
      <c r="N557" s="2">
        <v>5.8</v>
      </c>
      <c r="O557" s="2">
        <v>5.5</v>
      </c>
      <c r="P557" s="2">
        <v>6.1</v>
      </c>
      <c r="Q557" s="2">
        <v>6.3</v>
      </c>
      <c r="R557" s="2">
        <v>6.2</v>
      </c>
      <c r="S557" s="2">
        <v>6</v>
      </c>
      <c r="T557" s="2">
        <v>5.2</v>
      </c>
      <c r="U557" s="2">
        <v>5.3</v>
      </c>
      <c r="V557" s="2">
        <v>4.4000000000000004</v>
      </c>
      <c r="W557" s="2">
        <v>4.3</v>
      </c>
      <c r="X557" s="2">
        <v>3.9</v>
      </c>
      <c r="Y557" s="120">
        <v>4.2</v>
      </c>
      <c r="Z557" s="35"/>
      <c r="AA557" s="2"/>
    </row>
    <row r="558" spans="1:27" x14ac:dyDescent="0.3">
      <c r="A558" s="16"/>
      <c r="B558" s="37" t="str">
        <f t="shared" si="24"/>
        <v>16.6.2.b Durata dei procedimenti civili</v>
      </c>
      <c r="C558" s="17" t="s">
        <v>436</v>
      </c>
      <c r="D558" s="22" t="s">
        <v>226</v>
      </c>
      <c r="E558" s="22" t="s">
        <v>245</v>
      </c>
      <c r="F558" s="16" t="s">
        <v>437</v>
      </c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99"/>
      <c r="Z558" s="37"/>
      <c r="AA558" s="16"/>
    </row>
    <row r="559" spans="1:27" x14ac:dyDescent="0.3">
      <c r="A559" s="16"/>
      <c r="B559" s="37" t="str">
        <f t="shared" si="24"/>
        <v/>
      </c>
      <c r="C559" s="22" t="s">
        <v>3</v>
      </c>
      <c r="D559" s="22"/>
      <c r="E559" s="22"/>
      <c r="F559" s="16"/>
      <c r="G559" s="16"/>
      <c r="H559" s="16"/>
      <c r="I559" s="16"/>
      <c r="J559" s="16"/>
      <c r="K559" s="16"/>
      <c r="L559" s="16"/>
      <c r="M559" s="16"/>
      <c r="N559" s="16"/>
      <c r="O559" s="16">
        <v>482</v>
      </c>
      <c r="P559" s="16">
        <v>480</v>
      </c>
      <c r="Q559" s="16">
        <v>505</v>
      </c>
      <c r="R559" s="16">
        <v>494</v>
      </c>
      <c r="S559" s="16">
        <v>474</v>
      </c>
      <c r="T559" s="16">
        <v>445</v>
      </c>
      <c r="U559" s="16">
        <v>429</v>
      </c>
      <c r="V559" s="16">
        <v>421</v>
      </c>
      <c r="W559" s="16">
        <v>419</v>
      </c>
      <c r="X559" s="16">
        <v>426</v>
      </c>
      <c r="Y559" s="99">
        <v>433</v>
      </c>
      <c r="Z559" s="37">
        <v>460</v>
      </c>
      <c r="AA559" s="16"/>
    </row>
    <row r="560" spans="1:27" x14ac:dyDescent="0.3">
      <c r="A560" s="16"/>
      <c r="B560" s="37" t="str">
        <f t="shared" si="24"/>
        <v/>
      </c>
      <c r="C560" s="22" t="s">
        <v>4</v>
      </c>
      <c r="D560" s="22"/>
      <c r="E560" s="22"/>
      <c r="F560" s="16"/>
      <c r="G560" s="16"/>
      <c r="H560" s="16"/>
      <c r="I560" s="16"/>
      <c r="J560" s="16"/>
      <c r="K560" s="16"/>
      <c r="L560" s="16"/>
      <c r="M560" s="16"/>
      <c r="N560" s="16"/>
      <c r="O560" s="16">
        <v>422</v>
      </c>
      <c r="P560" s="16">
        <v>412</v>
      </c>
      <c r="Q560" s="16">
        <v>431</v>
      </c>
      <c r="R560" s="16">
        <v>436</v>
      </c>
      <c r="S560" s="16">
        <v>424</v>
      </c>
      <c r="T560" s="16">
        <v>411</v>
      </c>
      <c r="U560" s="16">
        <v>407</v>
      </c>
      <c r="V560" s="16">
        <v>404</v>
      </c>
      <c r="W560" s="16">
        <v>395</v>
      </c>
      <c r="X560" s="16">
        <v>397</v>
      </c>
      <c r="Y560" s="99">
        <v>402</v>
      </c>
      <c r="Z560" s="37">
        <v>471</v>
      </c>
      <c r="AA560" s="16"/>
    </row>
    <row r="561" spans="1:27" x14ac:dyDescent="0.3">
      <c r="A561" s="16"/>
      <c r="B561" s="37" t="str">
        <f t="shared" si="24"/>
        <v/>
      </c>
      <c r="C561" s="22" t="s">
        <v>5</v>
      </c>
      <c r="D561" s="22"/>
      <c r="E561" s="22"/>
      <c r="F561" s="16"/>
      <c r="G561" s="16"/>
      <c r="H561" s="16"/>
      <c r="I561" s="16"/>
      <c r="J561" s="16"/>
      <c r="K561" s="16"/>
      <c r="L561" s="16"/>
      <c r="M561" s="16"/>
      <c r="N561" s="16"/>
      <c r="O561" s="16">
        <v>398</v>
      </c>
      <c r="P561" s="16">
        <v>380</v>
      </c>
      <c r="Q561" s="16">
        <v>403</v>
      </c>
      <c r="R561" s="16">
        <v>434</v>
      </c>
      <c r="S561" s="16">
        <v>404</v>
      </c>
      <c r="T561" s="16">
        <v>372</v>
      </c>
      <c r="U561" s="16">
        <v>376</v>
      </c>
      <c r="V561" s="16">
        <v>326</v>
      </c>
      <c r="W561" s="16">
        <v>324</v>
      </c>
      <c r="X561" s="16">
        <v>339</v>
      </c>
      <c r="Y561" s="99">
        <v>306</v>
      </c>
      <c r="Z561" s="37">
        <v>330</v>
      </c>
      <c r="AA561" s="16"/>
    </row>
    <row r="562" spans="1:27" ht="28.8" x14ac:dyDescent="0.3">
      <c r="A562" s="2"/>
      <c r="B562" s="35"/>
      <c r="C562" s="4" t="s">
        <v>438</v>
      </c>
      <c r="D562" s="11" t="s">
        <v>226</v>
      </c>
      <c r="E562" s="11" t="s">
        <v>245</v>
      </c>
      <c r="F562" s="2" t="s">
        <v>11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120"/>
      <c r="Z562" s="35"/>
      <c r="AA562" s="2"/>
    </row>
    <row r="563" spans="1:27" x14ac:dyDescent="0.3">
      <c r="A563" s="2"/>
      <c r="B563" s="35"/>
      <c r="C563" s="11" t="s">
        <v>3</v>
      </c>
      <c r="D563" s="11"/>
      <c r="E563" s="1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>
        <v>0.17</v>
      </c>
      <c r="Q563" s="2">
        <v>0.19</v>
      </c>
      <c r="R563" s="2">
        <v>0.22</v>
      </c>
      <c r="S563" s="2">
        <v>0.27</v>
      </c>
      <c r="T563" s="2">
        <v>0.3</v>
      </c>
      <c r="U563" s="2">
        <v>0.25</v>
      </c>
      <c r="V563" s="2">
        <v>0.22</v>
      </c>
      <c r="W563" s="2">
        <v>0.22</v>
      </c>
      <c r="X563" s="2">
        <v>0.28999999999999998</v>
      </c>
      <c r="Y563" s="120">
        <v>0.33</v>
      </c>
      <c r="Z563" s="35">
        <v>0.27</v>
      </c>
      <c r="AA563" s="2"/>
    </row>
    <row r="564" spans="1:27" x14ac:dyDescent="0.3">
      <c r="A564" s="2"/>
      <c r="B564" s="35"/>
      <c r="C564" s="11" t="s">
        <v>4</v>
      </c>
      <c r="D564" s="11"/>
      <c r="E564" s="1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20"/>
      <c r="Z564" s="35"/>
      <c r="AA564" s="2"/>
    </row>
    <row r="565" spans="1:27" x14ac:dyDescent="0.3">
      <c r="A565" s="2"/>
      <c r="B565" s="35"/>
      <c r="C565" s="11" t="s">
        <v>5</v>
      </c>
      <c r="D565" s="11"/>
      <c r="E565" s="1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120"/>
      <c r="Z565" s="35"/>
      <c r="AA565" s="2"/>
    </row>
    <row r="566" spans="1:27" x14ac:dyDescent="0.3">
      <c r="A566" s="16" t="str">
        <f>IF(B566=C566,B566,A350)</f>
        <v>11.4.1 - BES.1 Densità di verde storico (per 100 mq)</v>
      </c>
      <c r="B566" s="37" t="str">
        <f t="shared" si="24"/>
        <v>11.4.1 - BES.1 Densità di verde storico (per 100 mq)</v>
      </c>
      <c r="C566" s="17" t="s">
        <v>125</v>
      </c>
      <c r="D566" s="22" t="s">
        <v>227</v>
      </c>
      <c r="E566" s="17"/>
      <c r="F566" s="16" t="s">
        <v>112</v>
      </c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37"/>
      <c r="Z566" s="37"/>
      <c r="AA566" s="16"/>
    </row>
    <row r="567" spans="1:27" x14ac:dyDescent="0.3">
      <c r="A567" s="16" t="str">
        <f t="shared" ref="A567:A600" si="26">IF(B567=C567,B567,A566)</f>
        <v>11.4.1 - BES.1 Densità di verde storico (per 100 mq)</v>
      </c>
      <c r="B567" s="37" t="str">
        <f t="shared" si="24"/>
        <v/>
      </c>
      <c r="C567" s="22" t="s">
        <v>3</v>
      </c>
      <c r="D567" s="22"/>
      <c r="E567" s="22"/>
      <c r="F567" s="16"/>
      <c r="G567" s="16"/>
      <c r="H567" s="16"/>
      <c r="I567" s="16"/>
      <c r="J567" s="16"/>
      <c r="K567" s="16"/>
      <c r="L567" s="16"/>
      <c r="M567" s="16"/>
      <c r="N567" s="16">
        <v>1.7</v>
      </c>
      <c r="O567" s="16">
        <v>1.7</v>
      </c>
      <c r="P567" s="16">
        <v>1.7</v>
      </c>
      <c r="Q567" s="16">
        <v>1.7</v>
      </c>
      <c r="R567" s="16">
        <v>1.7</v>
      </c>
      <c r="S567" s="16">
        <v>1.7</v>
      </c>
      <c r="T567" s="16">
        <v>1.7</v>
      </c>
      <c r="U567" s="16">
        <v>1.7</v>
      </c>
      <c r="V567" s="16">
        <v>1.7</v>
      </c>
      <c r="W567" s="16">
        <v>1.7</v>
      </c>
      <c r="X567" s="16">
        <v>1.7</v>
      </c>
      <c r="Y567" s="37"/>
      <c r="Z567" s="37"/>
      <c r="AA567" s="16"/>
    </row>
    <row r="568" spans="1:27" x14ac:dyDescent="0.3">
      <c r="A568" s="16" t="str">
        <f t="shared" si="26"/>
        <v>11.4.1 - BES.1 Densità di verde storico (per 100 mq)</v>
      </c>
      <c r="B568" s="37" t="str">
        <f t="shared" si="24"/>
        <v/>
      </c>
      <c r="C568" s="22" t="s">
        <v>4</v>
      </c>
      <c r="D568" s="22"/>
      <c r="E568" s="22"/>
      <c r="F568" s="16"/>
      <c r="G568" s="16"/>
      <c r="H568" s="16"/>
      <c r="I568" s="16"/>
      <c r="J568" s="16"/>
      <c r="K568" s="16"/>
      <c r="L568" s="16"/>
      <c r="M568" s="16"/>
      <c r="N568" s="16">
        <v>1.4</v>
      </c>
      <c r="O568" s="16">
        <v>1.4</v>
      </c>
      <c r="P568" s="16">
        <v>1.4</v>
      </c>
      <c r="Q568" s="16">
        <v>1.4</v>
      </c>
      <c r="R568" s="16">
        <v>1.4</v>
      </c>
      <c r="S568" s="16">
        <v>1.4</v>
      </c>
      <c r="T568" s="16">
        <v>1.4</v>
      </c>
      <c r="U568" s="16">
        <v>1.4</v>
      </c>
      <c r="V568" s="16">
        <v>1.4</v>
      </c>
      <c r="W568" s="16">
        <v>1.4</v>
      </c>
      <c r="X568" s="16">
        <v>1.4</v>
      </c>
      <c r="Y568" s="37"/>
      <c r="Z568" s="37"/>
      <c r="AA568" s="16"/>
    </row>
    <row r="569" spans="1:27" x14ac:dyDescent="0.3">
      <c r="A569" s="16" t="str">
        <f t="shared" si="26"/>
        <v>11.4.1 - BES.1 Densità di verde storico (per 100 mq)</v>
      </c>
      <c r="B569" s="37" t="str">
        <f t="shared" si="24"/>
        <v/>
      </c>
      <c r="C569" s="22" t="s">
        <v>5</v>
      </c>
      <c r="D569" s="22"/>
      <c r="E569" s="22"/>
      <c r="F569" s="16"/>
      <c r="G569" s="16"/>
      <c r="H569" s="16"/>
      <c r="I569" s="16"/>
      <c r="J569" s="16"/>
      <c r="K569" s="16"/>
      <c r="L569" s="16"/>
      <c r="M569" s="16"/>
      <c r="N569" s="16">
        <v>1.4</v>
      </c>
      <c r="O569" s="16">
        <v>1.4</v>
      </c>
      <c r="P569" s="16">
        <v>1.4</v>
      </c>
      <c r="Q569" s="16">
        <v>1.4</v>
      </c>
      <c r="R569" s="16">
        <v>1.4</v>
      </c>
      <c r="S569" s="16">
        <v>1.4</v>
      </c>
      <c r="T569" s="16">
        <v>1.4</v>
      </c>
      <c r="U569" s="16">
        <v>1.4</v>
      </c>
      <c r="V569" s="16">
        <v>1.4</v>
      </c>
      <c r="W569" s="16">
        <v>1.4</v>
      </c>
      <c r="X569" s="16">
        <v>1.4</v>
      </c>
      <c r="Y569" s="37"/>
      <c r="Z569" s="37"/>
      <c r="AA569" s="16"/>
    </row>
    <row r="570" spans="1:27" x14ac:dyDescent="0.3">
      <c r="A570" s="15" t="str">
        <f t="shared" si="26"/>
        <v xml:space="preserve">11.4.2 - BES.2 Densità e rilevanza del patrimonio museale (per 100 kmq) </v>
      </c>
      <c r="B570" s="15" t="str">
        <f t="shared" si="24"/>
        <v xml:space="preserve">11.4.2 - BES.2 Densità e rilevanza del patrimonio museale (per 100 kmq) </v>
      </c>
      <c r="C570" s="4" t="s">
        <v>126</v>
      </c>
      <c r="D570" s="11" t="s">
        <v>227</v>
      </c>
      <c r="E570" s="4"/>
      <c r="F570" s="2" t="s">
        <v>187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5"/>
      <c r="Z570" s="35"/>
      <c r="AA570" s="2"/>
    </row>
    <row r="571" spans="1:27" x14ac:dyDescent="0.3">
      <c r="A571" s="15" t="str">
        <f t="shared" si="26"/>
        <v xml:space="preserve">11.4.2 - BES.2 Densità e rilevanza del patrimonio museale (per 100 kmq) </v>
      </c>
      <c r="B571" s="15" t="str">
        <f t="shared" si="24"/>
        <v/>
      </c>
      <c r="C571" s="11" t="s">
        <v>3</v>
      </c>
      <c r="D571" s="11"/>
      <c r="E571" s="1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>
        <v>1.65</v>
      </c>
      <c r="S571" s="2"/>
      <c r="T571" s="2">
        <v>1.62</v>
      </c>
      <c r="U571" s="2">
        <v>1.62</v>
      </c>
      <c r="V571" s="2">
        <v>1.62</v>
      </c>
      <c r="W571" s="2">
        <v>1.3</v>
      </c>
      <c r="X571" s="2">
        <v>1.42</v>
      </c>
      <c r="Y571" s="35">
        <v>1.46</v>
      </c>
      <c r="Z571" s="35"/>
      <c r="AA571" s="2"/>
    </row>
    <row r="572" spans="1:27" x14ac:dyDescent="0.3">
      <c r="A572" s="15" t="str">
        <f t="shared" si="26"/>
        <v xml:space="preserve">11.4.2 - BES.2 Densità e rilevanza del patrimonio museale (per 100 kmq) </v>
      </c>
      <c r="B572" s="15" t="str">
        <f t="shared" si="24"/>
        <v/>
      </c>
      <c r="C572" s="11" t="s">
        <v>4</v>
      </c>
      <c r="D572" s="11"/>
      <c r="E572" s="1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>
        <v>3.95</v>
      </c>
      <c r="S572" s="2"/>
      <c r="T572" s="2">
        <v>3.87</v>
      </c>
      <c r="U572" s="2">
        <v>3.63</v>
      </c>
      <c r="V572" s="2">
        <v>3.91</v>
      </c>
      <c r="W572" s="2">
        <v>2.88</v>
      </c>
      <c r="X572" s="2">
        <v>2.85</v>
      </c>
      <c r="Y572" s="35">
        <v>3.35</v>
      </c>
      <c r="Z572" s="35"/>
      <c r="AA572" s="2"/>
    </row>
    <row r="573" spans="1:27" x14ac:dyDescent="0.3">
      <c r="A573" s="15" t="str">
        <f t="shared" si="26"/>
        <v xml:space="preserve">11.4.2 - BES.2 Densità e rilevanza del patrimonio museale (per 100 kmq) </v>
      </c>
      <c r="B573" s="15" t="str">
        <f t="shared" si="24"/>
        <v/>
      </c>
      <c r="C573" s="11" t="s">
        <v>5</v>
      </c>
      <c r="D573" s="11"/>
      <c r="E573" s="1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>
        <v>0.89</v>
      </c>
      <c r="S573" s="2"/>
      <c r="T573" s="2">
        <v>0.57999999999999996</v>
      </c>
      <c r="U573" s="2">
        <v>0.65</v>
      </c>
      <c r="V573" s="2">
        <v>0.81</v>
      </c>
      <c r="W573" s="2">
        <v>0.94</v>
      </c>
      <c r="X573" s="2">
        <v>0.83</v>
      </c>
      <c r="Y573" s="35">
        <v>0.6</v>
      </c>
      <c r="Z573" s="35"/>
      <c r="AA573" s="2"/>
    </row>
    <row r="574" spans="1:27" x14ac:dyDescent="0.3">
      <c r="A574" s="16" t="str">
        <f t="shared" si="26"/>
        <v>6.4.3 - BES.3 Dispersione da rete idrica comunale</v>
      </c>
      <c r="B574" s="37" t="str">
        <f t="shared" si="24"/>
        <v>6.4.3 - BES.3 Dispersione da rete idrica comunale</v>
      </c>
      <c r="C574" s="17" t="s">
        <v>127</v>
      </c>
      <c r="D574" s="22" t="s">
        <v>227</v>
      </c>
      <c r="E574" s="17"/>
      <c r="F574" s="16" t="s">
        <v>11</v>
      </c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37"/>
      <c r="Z574" s="37"/>
      <c r="AA574" s="16"/>
    </row>
    <row r="575" spans="1:27" x14ac:dyDescent="0.3">
      <c r="A575" s="16" t="str">
        <f t="shared" si="26"/>
        <v>6.4.3 - BES.3 Dispersione da rete idrica comunale</v>
      </c>
      <c r="B575" s="37" t="str">
        <f t="shared" si="24"/>
        <v/>
      </c>
      <c r="C575" s="22" t="s">
        <v>3</v>
      </c>
      <c r="D575" s="22"/>
      <c r="E575" s="22"/>
      <c r="F575" s="16"/>
      <c r="G575" s="16"/>
      <c r="H575" s="16">
        <v>32.6</v>
      </c>
      <c r="I575" s="16"/>
      <c r="J575" s="16"/>
      <c r="K575" s="16">
        <v>32.1</v>
      </c>
      <c r="L575" s="16"/>
      <c r="M575" s="16"/>
      <c r="N575" s="16"/>
      <c r="O575" s="16">
        <v>37.4</v>
      </c>
      <c r="P575" s="16"/>
      <c r="Q575" s="16"/>
      <c r="R575" s="16">
        <v>41.4</v>
      </c>
      <c r="S575" s="16"/>
      <c r="T575" s="16"/>
      <c r="U575" s="16">
        <v>42</v>
      </c>
      <c r="V575" s="16"/>
      <c r="W575" s="16">
        <v>42.2</v>
      </c>
      <c r="X575" s="16"/>
      <c r="Y575" s="37">
        <v>42.4</v>
      </c>
      <c r="Z575" s="37"/>
      <c r="AA575" s="16"/>
    </row>
    <row r="576" spans="1:27" x14ac:dyDescent="0.3">
      <c r="A576" s="16" t="str">
        <f t="shared" si="26"/>
        <v>6.4.3 - BES.3 Dispersione da rete idrica comunale</v>
      </c>
      <c r="B576" s="37" t="str">
        <f t="shared" si="24"/>
        <v/>
      </c>
      <c r="C576" s="22" t="s">
        <v>4</v>
      </c>
      <c r="D576" s="22"/>
      <c r="E576" s="22"/>
      <c r="F576" s="16"/>
      <c r="G576" s="16"/>
      <c r="H576" s="16">
        <v>32.5</v>
      </c>
      <c r="I576" s="16"/>
      <c r="J576" s="16"/>
      <c r="K576" s="16">
        <v>32.200000000000003</v>
      </c>
      <c r="L576" s="16"/>
      <c r="M576" s="16"/>
      <c r="N576" s="16"/>
      <c r="O576" s="16">
        <v>41.4</v>
      </c>
      <c r="P576" s="16"/>
      <c r="Q576" s="16"/>
      <c r="R576" s="16">
        <v>48.2</v>
      </c>
      <c r="S576" s="16"/>
      <c r="T576" s="16"/>
      <c r="U576" s="16">
        <v>48.7</v>
      </c>
      <c r="V576" s="16"/>
      <c r="W576" s="16">
        <v>46.1</v>
      </c>
      <c r="X576" s="16"/>
      <c r="Y576" s="37">
        <v>43.9</v>
      </c>
      <c r="Z576" s="37"/>
      <c r="AA576" s="16"/>
    </row>
    <row r="577" spans="1:27" x14ac:dyDescent="0.3">
      <c r="A577" s="16" t="str">
        <f t="shared" si="26"/>
        <v>6.4.3 - BES.3 Dispersione da rete idrica comunale</v>
      </c>
      <c r="B577" s="37" t="str">
        <f t="shared" si="24"/>
        <v/>
      </c>
      <c r="C577" s="22" t="s">
        <v>5</v>
      </c>
      <c r="D577" s="22"/>
      <c r="E577" s="22"/>
      <c r="F577" s="16"/>
      <c r="G577" s="16"/>
      <c r="H577" s="16">
        <v>26</v>
      </c>
      <c r="I577" s="16"/>
      <c r="J577" s="16"/>
      <c r="K577" s="16">
        <v>25.3</v>
      </c>
      <c r="L577" s="16"/>
      <c r="M577" s="16"/>
      <c r="N577" s="16"/>
      <c r="O577" s="16">
        <v>28.9</v>
      </c>
      <c r="P577" s="16"/>
      <c r="Q577" s="16"/>
      <c r="R577" s="16">
        <v>34.1</v>
      </c>
      <c r="S577" s="16"/>
      <c r="T577" s="16"/>
      <c r="U577" s="16">
        <v>33.9</v>
      </c>
      <c r="V577" s="16"/>
      <c r="W577" s="16">
        <v>34.299999999999997</v>
      </c>
      <c r="X577" s="16"/>
      <c r="Y577" s="37">
        <v>34.4</v>
      </c>
      <c r="Z577" s="37"/>
      <c r="AA577" s="16"/>
    </row>
    <row r="578" spans="1:27" x14ac:dyDescent="0.3">
      <c r="A578" s="15" t="str">
        <f t="shared" si="26"/>
        <v>11.4.3 - BES.4 Partecipazione culturale fuori casa (valori %)</v>
      </c>
      <c r="B578" s="15" t="str">
        <f t="shared" si="24"/>
        <v>11.4.3 - BES.4 Partecipazione culturale fuori casa (valori %)</v>
      </c>
      <c r="C578" s="4" t="s">
        <v>128</v>
      </c>
      <c r="D578" s="11" t="s">
        <v>227</v>
      </c>
      <c r="E578" s="4"/>
      <c r="F578" s="2" t="s">
        <v>20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5"/>
      <c r="Z578" s="35"/>
      <c r="AA578" s="2"/>
    </row>
    <row r="579" spans="1:27" x14ac:dyDescent="0.3">
      <c r="A579" s="15" t="str">
        <f t="shared" si="26"/>
        <v>11.4.3 - BES.4 Partecipazione culturale fuori casa (valori %)</v>
      </c>
      <c r="B579" s="15" t="str">
        <f t="shared" si="24"/>
        <v/>
      </c>
      <c r="C579" s="11" t="s">
        <v>3</v>
      </c>
      <c r="D579" s="11"/>
      <c r="E579" s="11"/>
      <c r="F579" s="2"/>
      <c r="G579" s="2"/>
      <c r="H579" s="2">
        <v>33.700000000000003</v>
      </c>
      <c r="I579" s="2">
        <v>33.200000000000003</v>
      </c>
      <c r="J579" s="2">
        <v>33.1</v>
      </c>
      <c r="K579" s="2">
        <v>33.700000000000003</v>
      </c>
      <c r="L579" s="2">
        <v>34.4</v>
      </c>
      <c r="M579" s="2">
        <v>36.200000000000003</v>
      </c>
      <c r="N579" s="2">
        <v>35.799999999999997</v>
      </c>
      <c r="O579" s="2">
        <v>32.6</v>
      </c>
      <c r="P579" s="2">
        <v>30.6</v>
      </c>
      <c r="Q579" s="2">
        <v>31.6</v>
      </c>
      <c r="R579" s="2">
        <v>33.4</v>
      </c>
      <c r="S579" s="2">
        <v>34.5</v>
      </c>
      <c r="T579" s="2">
        <v>33.4</v>
      </c>
      <c r="U579" s="2">
        <v>34.700000000000003</v>
      </c>
      <c r="V579" s="2">
        <v>35.1</v>
      </c>
      <c r="W579" s="2">
        <v>29.8</v>
      </c>
      <c r="X579" s="2">
        <v>8.3000000000000007</v>
      </c>
      <c r="Y579" s="35">
        <v>23.1</v>
      </c>
      <c r="Z579" s="35">
        <v>35.200000000000003</v>
      </c>
      <c r="AA579" s="2"/>
    </row>
    <row r="580" spans="1:27" x14ac:dyDescent="0.3">
      <c r="A580" s="15" t="str">
        <f t="shared" si="26"/>
        <v>11.4.3 - BES.4 Partecipazione culturale fuori casa (valori %)</v>
      </c>
      <c r="B580" s="15" t="str">
        <f t="shared" si="24"/>
        <v/>
      </c>
      <c r="C580" s="11" t="s">
        <v>4</v>
      </c>
      <c r="D580" s="11"/>
      <c r="E580" s="11"/>
      <c r="F580" s="2"/>
      <c r="G580" s="2"/>
      <c r="H580" s="2">
        <v>36.5</v>
      </c>
      <c r="I580" s="2">
        <v>36.1</v>
      </c>
      <c r="J580" s="2">
        <v>35.4</v>
      </c>
      <c r="K580" s="2">
        <v>37.200000000000003</v>
      </c>
      <c r="L580" s="2">
        <v>38.1</v>
      </c>
      <c r="M580" s="2">
        <v>40.200000000000003</v>
      </c>
      <c r="N580" s="2">
        <v>40.6</v>
      </c>
      <c r="O580" s="2">
        <v>36</v>
      </c>
      <c r="P580" s="2">
        <v>35.6</v>
      </c>
      <c r="Q580" s="2">
        <v>38.200000000000003</v>
      </c>
      <c r="R580" s="2">
        <v>36.9</v>
      </c>
      <c r="S580" s="2">
        <v>38.4</v>
      </c>
      <c r="T580" s="2">
        <v>39.200000000000003</v>
      </c>
      <c r="U580" s="2">
        <v>38.9</v>
      </c>
      <c r="V580" s="2">
        <v>37.200000000000003</v>
      </c>
      <c r="W580" s="2">
        <v>33.1</v>
      </c>
      <c r="X580" s="2">
        <v>10.6</v>
      </c>
      <c r="Y580" s="35">
        <v>27.2</v>
      </c>
      <c r="Z580" s="35">
        <v>38.200000000000003</v>
      </c>
      <c r="AA580" s="2"/>
    </row>
    <row r="581" spans="1:27" x14ac:dyDescent="0.3">
      <c r="A581" s="15" t="str">
        <f t="shared" si="26"/>
        <v>11.4.3 - BES.4 Partecipazione culturale fuori casa (valori %)</v>
      </c>
      <c r="B581" s="15" t="str">
        <f t="shared" si="24"/>
        <v/>
      </c>
      <c r="C581" s="11" t="s">
        <v>5</v>
      </c>
      <c r="D581" s="11"/>
      <c r="E581" s="11"/>
      <c r="F581" s="2"/>
      <c r="G581" s="2"/>
      <c r="H581" s="2">
        <v>35.5</v>
      </c>
      <c r="I581" s="2">
        <v>33.200000000000003</v>
      </c>
      <c r="J581" s="2">
        <v>31.8</v>
      </c>
      <c r="K581" s="2">
        <v>31.8</v>
      </c>
      <c r="L581" s="2">
        <v>34.6</v>
      </c>
      <c r="M581" s="2">
        <v>34.4</v>
      </c>
      <c r="N581" s="2">
        <v>36</v>
      </c>
      <c r="O581" s="2">
        <v>31.4</v>
      </c>
      <c r="P581" s="2">
        <v>31.1</v>
      </c>
      <c r="Q581" s="2">
        <v>30.7</v>
      </c>
      <c r="R581" s="2">
        <v>34.5</v>
      </c>
      <c r="S581" s="2">
        <v>35.9</v>
      </c>
      <c r="T581" s="2">
        <v>35</v>
      </c>
      <c r="U581" s="2">
        <v>31.6</v>
      </c>
      <c r="V581" s="2">
        <v>34.200000000000003</v>
      </c>
      <c r="W581" s="2">
        <v>27.4</v>
      </c>
      <c r="X581" s="2">
        <v>7.2</v>
      </c>
      <c r="Y581" s="35">
        <v>23.8</v>
      </c>
      <c r="Z581" s="35">
        <v>33.1</v>
      </c>
      <c r="AA581" s="2"/>
    </row>
    <row r="582" spans="1:27" x14ac:dyDescent="0.3">
      <c r="A582" s="16" t="str">
        <f t="shared" si="26"/>
        <v xml:space="preserve">9.5.3 - BES.5 Propensione alla brevettazione </v>
      </c>
      <c r="B582" s="37" t="str">
        <f t="shared" ref="B582:B608" si="27">IF(FALSE=OR(C582="Italia",C582="Centro",C582="Regione Marche"),C582,"")</f>
        <v xml:space="preserve">9.5.3 - BES.5 Propensione alla brevettazione </v>
      </c>
      <c r="C582" s="17" t="s">
        <v>129</v>
      </c>
      <c r="D582" s="22" t="s">
        <v>227</v>
      </c>
      <c r="E582" s="17"/>
      <c r="F582" s="16" t="s">
        <v>58</v>
      </c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37"/>
      <c r="Z582" s="37"/>
      <c r="AA582" s="16"/>
    </row>
    <row r="583" spans="1:27" x14ac:dyDescent="0.3">
      <c r="A583" s="16" t="str">
        <f t="shared" si="26"/>
        <v xml:space="preserve">9.5.3 - BES.5 Propensione alla brevettazione </v>
      </c>
      <c r="B583" s="37" t="str">
        <f t="shared" si="27"/>
        <v/>
      </c>
      <c r="C583" s="22" t="s">
        <v>3</v>
      </c>
      <c r="D583" s="22"/>
      <c r="E583" s="22"/>
      <c r="F583" s="16"/>
      <c r="G583" s="16">
        <v>79</v>
      </c>
      <c r="H583" s="16">
        <v>81.900000000000006</v>
      </c>
      <c r="I583" s="16">
        <v>84.9</v>
      </c>
      <c r="J583" s="16">
        <v>86.3</v>
      </c>
      <c r="K583" s="16">
        <v>82.8</v>
      </c>
      <c r="L583" s="16">
        <v>71.900000000000006</v>
      </c>
      <c r="M583" s="16">
        <v>76.8</v>
      </c>
      <c r="N583" s="16">
        <v>77</v>
      </c>
      <c r="O583" s="16">
        <v>75.3</v>
      </c>
      <c r="P583" s="16">
        <v>73.3</v>
      </c>
      <c r="Q583" s="16">
        <v>71.900000000000006</v>
      </c>
      <c r="R583" s="16">
        <v>74.599999999999994</v>
      </c>
      <c r="S583" s="16">
        <v>79.3</v>
      </c>
      <c r="T583" s="16">
        <v>80.400000000000006</v>
      </c>
      <c r="U583" s="16">
        <v>81.900000000000006</v>
      </c>
      <c r="V583" s="16">
        <v>92.3</v>
      </c>
      <c r="W583" s="16">
        <v>101.7</v>
      </c>
      <c r="X583" s="16"/>
      <c r="Y583" s="37"/>
      <c r="Z583" s="37"/>
      <c r="AA583" s="16"/>
    </row>
    <row r="584" spans="1:27" x14ac:dyDescent="0.3">
      <c r="A584" s="16" t="str">
        <f t="shared" si="26"/>
        <v xml:space="preserve">9.5.3 - BES.5 Propensione alla brevettazione </v>
      </c>
      <c r="B584" s="37" t="str">
        <f t="shared" si="27"/>
        <v/>
      </c>
      <c r="C584" s="22" t="s">
        <v>4</v>
      </c>
      <c r="D584" s="22"/>
      <c r="E584" s="22"/>
      <c r="F584" s="16"/>
      <c r="G584" s="16">
        <v>53.9</v>
      </c>
      <c r="H584" s="16">
        <v>61.3</v>
      </c>
      <c r="I584" s="16">
        <v>62.6</v>
      </c>
      <c r="J584" s="16">
        <v>62.9</v>
      </c>
      <c r="K584" s="16">
        <v>62.8</v>
      </c>
      <c r="L584" s="16">
        <v>57.7</v>
      </c>
      <c r="M584" s="16">
        <v>65.900000000000006</v>
      </c>
      <c r="N584" s="16">
        <v>62.7</v>
      </c>
      <c r="O584" s="16">
        <v>60.5</v>
      </c>
      <c r="P584" s="16">
        <v>58.9</v>
      </c>
      <c r="Q584" s="16">
        <v>57.1</v>
      </c>
      <c r="R584" s="16">
        <v>59.7</v>
      </c>
      <c r="S584" s="16">
        <v>62</v>
      </c>
      <c r="T584" s="16">
        <v>61.9</v>
      </c>
      <c r="U584" s="16">
        <v>59.6</v>
      </c>
      <c r="V584" s="16">
        <v>67.5</v>
      </c>
      <c r="W584" s="16">
        <v>68.900000000000006</v>
      </c>
      <c r="X584" s="16"/>
      <c r="Y584" s="37"/>
      <c r="Z584" s="37"/>
      <c r="AA584" s="16"/>
    </row>
    <row r="585" spans="1:27" s="129" customFormat="1" x14ac:dyDescent="0.3">
      <c r="A585" s="16" t="str">
        <f t="shared" si="26"/>
        <v xml:space="preserve">9.5.3 - BES.5 Propensione alla brevettazione </v>
      </c>
      <c r="B585" s="37" t="str">
        <f t="shared" si="27"/>
        <v/>
      </c>
      <c r="C585" s="22" t="s">
        <v>5</v>
      </c>
      <c r="D585" s="22"/>
      <c r="E585" s="22"/>
      <c r="F585" s="16"/>
      <c r="G585" s="16">
        <v>50.4</v>
      </c>
      <c r="H585" s="16">
        <v>65.3</v>
      </c>
      <c r="I585" s="16">
        <v>62.6</v>
      </c>
      <c r="J585" s="16">
        <v>85.3</v>
      </c>
      <c r="K585" s="16">
        <v>82.2</v>
      </c>
      <c r="L585" s="16">
        <v>70.599999999999994</v>
      </c>
      <c r="M585" s="16">
        <v>96.6</v>
      </c>
      <c r="N585" s="16">
        <v>94.4</v>
      </c>
      <c r="O585" s="16">
        <v>84.8</v>
      </c>
      <c r="P585" s="16">
        <v>77.3</v>
      </c>
      <c r="Q585" s="16">
        <v>76.900000000000006</v>
      </c>
      <c r="R585" s="16">
        <v>89.4</v>
      </c>
      <c r="S585" s="16">
        <v>78.8</v>
      </c>
      <c r="T585" s="16">
        <v>80.2</v>
      </c>
      <c r="U585" s="16">
        <v>68.099999999999994</v>
      </c>
      <c r="V585" s="16">
        <v>79.5</v>
      </c>
      <c r="W585" s="16">
        <v>80.2</v>
      </c>
      <c r="X585" s="16"/>
      <c r="Y585" s="37"/>
      <c r="Z585" s="37"/>
      <c r="AA585" s="18"/>
    </row>
    <row r="586" spans="1:27" ht="28.8" x14ac:dyDescent="0.3">
      <c r="A586" s="15" t="str">
        <f t="shared" si="26"/>
        <v>11.5.1 - REG.1 Resilienza ai terremoti degli insediamenti, per presenza del piano di emergenza (%)</v>
      </c>
      <c r="B586" s="15" t="str">
        <f t="shared" si="27"/>
        <v>11.5.1 - REG.1 Resilienza ai terremoti degli insediamenti, per presenza del piano di emergenza (%)</v>
      </c>
      <c r="C586" s="4" t="s">
        <v>130</v>
      </c>
      <c r="D586" s="11" t="s">
        <v>227</v>
      </c>
      <c r="E586" s="4"/>
      <c r="F586" s="2" t="s">
        <v>11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5"/>
      <c r="Z586" s="35"/>
      <c r="AA586" s="2"/>
    </row>
    <row r="587" spans="1:27" x14ac:dyDescent="0.3">
      <c r="A587" s="15" t="str">
        <f t="shared" si="26"/>
        <v>11.5.1 - REG.1 Resilienza ai terremoti degli insediamenti, per presenza del piano di emergenza (%)</v>
      </c>
      <c r="B587" s="15" t="str">
        <f t="shared" si="27"/>
        <v/>
      </c>
      <c r="C587" s="11" t="s">
        <v>3</v>
      </c>
      <c r="D587" s="11"/>
      <c r="E587" s="1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>
        <v>56.5</v>
      </c>
      <c r="R587" s="2"/>
      <c r="S587" s="2">
        <v>50</v>
      </c>
      <c r="T587" s="2"/>
      <c r="U587" s="2"/>
      <c r="V587" s="2"/>
      <c r="W587" s="2"/>
      <c r="X587" s="2"/>
      <c r="Y587" s="35"/>
      <c r="Z587" s="35"/>
      <c r="AA587" s="2"/>
    </row>
    <row r="588" spans="1:27" x14ac:dyDescent="0.3">
      <c r="A588" s="15" t="str">
        <f t="shared" si="26"/>
        <v>11.5.1 - REG.1 Resilienza ai terremoti degli insediamenti, per presenza del piano di emergenza (%)</v>
      </c>
      <c r="B588" s="15" t="str">
        <f t="shared" si="27"/>
        <v/>
      </c>
      <c r="C588" s="11" t="s">
        <v>4</v>
      </c>
      <c r="D588" s="11"/>
      <c r="E588" s="1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45.5</v>
      </c>
      <c r="R588" s="2"/>
      <c r="S588" s="2">
        <v>32.799999999999997</v>
      </c>
      <c r="T588" s="2"/>
      <c r="U588" s="2"/>
      <c r="V588" s="2"/>
      <c r="W588" s="2"/>
      <c r="X588" s="2"/>
      <c r="Y588" s="35"/>
      <c r="Z588" s="35"/>
      <c r="AA588" s="2"/>
    </row>
    <row r="589" spans="1:27" x14ac:dyDescent="0.3">
      <c r="A589" s="15" t="str">
        <f t="shared" si="26"/>
        <v>11.5.1 - REG.1 Resilienza ai terremoti degli insediamenti, per presenza del piano di emergenza (%)</v>
      </c>
      <c r="B589" s="15" t="str">
        <f t="shared" si="27"/>
        <v/>
      </c>
      <c r="C589" s="11" t="s">
        <v>5</v>
      </c>
      <c r="D589" s="11"/>
      <c r="E589" s="1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>
        <v>61.4</v>
      </c>
      <c r="R589" s="2"/>
      <c r="S589" s="2">
        <v>41.9</v>
      </c>
      <c r="T589" s="2"/>
      <c r="U589" s="2"/>
      <c r="V589" s="2"/>
      <c r="W589" s="2"/>
      <c r="X589" s="2"/>
      <c r="Y589" s="35"/>
      <c r="Z589" s="35"/>
      <c r="AA589" s="2"/>
    </row>
    <row r="590" spans="1:27" ht="28.8" x14ac:dyDescent="0.3">
      <c r="A590" s="16" t="str">
        <f t="shared" si="26"/>
        <v>15.2.2 - REG.2 Superficie forestale sottoposta a interventi selvicolturali per la prevenzione dagli incendi boschivi</v>
      </c>
      <c r="B590" s="37" t="str">
        <f t="shared" si="27"/>
        <v>15.2.2 - REG.2 Superficie forestale sottoposta a interventi selvicolturali per la prevenzione dagli incendi boschivi</v>
      </c>
      <c r="C590" s="17" t="s">
        <v>131</v>
      </c>
      <c r="D590" s="22" t="s">
        <v>227</v>
      </c>
      <c r="E590" s="17"/>
      <c r="F590" s="16" t="s">
        <v>27</v>
      </c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37"/>
      <c r="Z590" s="37"/>
      <c r="AA590" s="16"/>
    </row>
    <row r="591" spans="1:27" x14ac:dyDescent="0.3">
      <c r="A591" s="16" t="str">
        <f t="shared" si="26"/>
        <v>15.2.2 - REG.2 Superficie forestale sottoposta a interventi selvicolturali per la prevenzione dagli incendi boschivi</v>
      </c>
      <c r="B591" s="37" t="str">
        <f t="shared" si="27"/>
        <v/>
      </c>
      <c r="C591" s="22" t="s">
        <v>3</v>
      </c>
      <c r="D591" s="22"/>
      <c r="E591" s="22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37"/>
      <c r="Z591" s="37"/>
      <c r="AA591" s="16"/>
    </row>
    <row r="592" spans="1:27" x14ac:dyDescent="0.3">
      <c r="A592" s="16" t="str">
        <f t="shared" si="26"/>
        <v>15.2.2 - REG.2 Superficie forestale sottoposta a interventi selvicolturali per la prevenzione dagli incendi boschivi</v>
      </c>
      <c r="B592" s="37" t="str">
        <f t="shared" si="27"/>
        <v/>
      </c>
      <c r="C592" s="22" t="s">
        <v>4</v>
      </c>
      <c r="D592" s="22"/>
      <c r="E592" s="22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37"/>
      <c r="Z592" s="37"/>
      <c r="AA592" s="16"/>
    </row>
    <row r="593" spans="1:27" x14ac:dyDescent="0.3">
      <c r="A593" s="16" t="str">
        <f t="shared" si="26"/>
        <v>15.2.2 - REG.2 Superficie forestale sottoposta a interventi selvicolturali per la prevenzione dagli incendi boschivi</v>
      </c>
      <c r="B593" s="37" t="str">
        <f t="shared" si="27"/>
        <v/>
      </c>
      <c r="C593" s="22" t="s">
        <v>5</v>
      </c>
      <c r="D593" s="22"/>
      <c r="E593" s="22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>
        <v>307.08</v>
      </c>
      <c r="W593" s="16">
        <v>391.8</v>
      </c>
      <c r="X593" s="16"/>
      <c r="Y593" s="37"/>
      <c r="Z593" s="37"/>
      <c r="AA593" s="16"/>
    </row>
    <row r="594" spans="1:27" x14ac:dyDescent="0.3">
      <c r="A594" s="15" t="str">
        <f t="shared" si="26"/>
        <v>14.2.1 - REG.3 Ettari di superficie costiera naturale e naturalizzata</v>
      </c>
      <c r="B594" s="15" t="str">
        <f t="shared" si="27"/>
        <v>14.2.1 - REG.3 Ettari di superficie costiera naturale e naturalizzata</v>
      </c>
      <c r="C594" s="4" t="s">
        <v>132</v>
      </c>
      <c r="D594" s="11" t="s">
        <v>227</v>
      </c>
      <c r="E594" s="4"/>
      <c r="F594" s="2" t="s">
        <v>27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5"/>
      <c r="Z594" s="35"/>
      <c r="AA594" s="2"/>
    </row>
    <row r="595" spans="1:27" x14ac:dyDescent="0.3">
      <c r="A595" s="15" t="str">
        <f t="shared" si="26"/>
        <v>14.2.1 - REG.3 Ettari di superficie costiera naturale e naturalizzata</v>
      </c>
      <c r="B595" s="15" t="str">
        <f t="shared" si="27"/>
        <v/>
      </c>
      <c r="C595" s="11" t="s">
        <v>3</v>
      </c>
      <c r="D595" s="11"/>
      <c r="E595" s="1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5"/>
      <c r="Z595" s="35"/>
      <c r="AA595" s="2"/>
    </row>
    <row r="596" spans="1:27" x14ac:dyDescent="0.3">
      <c r="A596" s="15" t="str">
        <f t="shared" si="26"/>
        <v>14.2.1 - REG.3 Ettari di superficie costiera naturale e naturalizzata</v>
      </c>
      <c r="B596" s="15" t="str">
        <f t="shared" si="27"/>
        <v/>
      </c>
      <c r="C596" s="11" t="s">
        <v>4</v>
      </c>
      <c r="D596" s="11"/>
      <c r="E596" s="1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5"/>
      <c r="Z596" s="35"/>
      <c r="AA596" s="2"/>
    </row>
    <row r="597" spans="1:27" x14ac:dyDescent="0.3">
      <c r="A597" s="15" t="str">
        <f t="shared" si="26"/>
        <v>14.2.1 - REG.3 Ettari di superficie costiera naturale e naturalizzata</v>
      </c>
      <c r="B597" s="15" t="str">
        <f t="shared" si="27"/>
        <v/>
      </c>
      <c r="C597" s="34" t="s">
        <v>5</v>
      </c>
      <c r="D597" s="34"/>
      <c r="E597" s="34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2">
        <v>80.11</v>
      </c>
      <c r="W597" s="10"/>
      <c r="X597" s="10"/>
      <c r="Y597" s="65"/>
      <c r="Z597" s="65"/>
      <c r="AA597" s="2"/>
    </row>
    <row r="598" spans="1:27" ht="36.6" customHeight="1" x14ac:dyDescent="0.3">
      <c r="A598" s="16" t="str">
        <f t="shared" si="26"/>
        <v>14.1.1 - REG.4 Qualità delle acque costiere marine</v>
      </c>
      <c r="B598" s="37" t="str">
        <f t="shared" si="27"/>
        <v>14.1.1 - REG.4 Qualità delle acque costiere marine</v>
      </c>
      <c r="C598" s="121" t="s">
        <v>133</v>
      </c>
      <c r="D598" s="122" t="s">
        <v>227</v>
      </c>
      <c r="E598" s="122" t="s">
        <v>191</v>
      </c>
      <c r="F598" s="16" t="s">
        <v>11</v>
      </c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37"/>
      <c r="Z598" s="37"/>
      <c r="AA598" s="16"/>
    </row>
    <row r="599" spans="1:27" x14ac:dyDescent="0.3">
      <c r="A599" s="16" t="str">
        <f t="shared" si="26"/>
        <v>14.1.1 - REG.4 Qualità delle acque costiere marine</v>
      </c>
      <c r="B599" s="37" t="str">
        <f t="shared" si="27"/>
        <v/>
      </c>
      <c r="C599" s="22" t="s">
        <v>3</v>
      </c>
      <c r="D599" s="22"/>
      <c r="E599" s="22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37"/>
      <c r="Z599" s="37"/>
      <c r="AA599" s="16"/>
    </row>
    <row r="600" spans="1:27" x14ac:dyDescent="0.3">
      <c r="A600" s="16" t="str">
        <f t="shared" si="26"/>
        <v>14.1.1 - REG.4 Qualità delle acque costiere marine</v>
      </c>
      <c r="B600" s="37" t="str">
        <f t="shared" si="27"/>
        <v/>
      </c>
      <c r="C600" s="22" t="s">
        <v>4</v>
      </c>
      <c r="D600" s="22"/>
      <c r="E600" s="22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37"/>
      <c r="Z600" s="37"/>
      <c r="AA600" s="16"/>
    </row>
    <row r="601" spans="1:27" x14ac:dyDescent="0.3">
      <c r="A601" s="20" t="str">
        <f>IF(B601=C601,B601,A600)</f>
        <v>Qualità eccellente</v>
      </c>
      <c r="B601" s="123" t="str">
        <f t="shared" si="27"/>
        <v>Qualità eccellente</v>
      </c>
      <c r="C601" s="17" t="s">
        <v>189</v>
      </c>
      <c r="D601" s="22"/>
      <c r="E601" s="22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37"/>
      <c r="Z601" s="37"/>
      <c r="AA601" s="16"/>
    </row>
    <row r="602" spans="1:27" x14ac:dyDescent="0.3">
      <c r="A602" s="20"/>
      <c r="B602" s="123" t="str">
        <f t="shared" si="27"/>
        <v/>
      </c>
      <c r="C602" s="22" t="s">
        <v>5</v>
      </c>
      <c r="D602" s="22"/>
      <c r="E602" s="22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37">
        <v>92.9</v>
      </c>
      <c r="Z602" s="37"/>
      <c r="AA602" s="16"/>
    </row>
    <row r="603" spans="1:27" x14ac:dyDescent="0.3">
      <c r="A603" s="20"/>
      <c r="B603" s="123" t="str">
        <f t="shared" si="27"/>
        <v>Pesaro-Urbino</v>
      </c>
      <c r="C603" s="46" t="s">
        <v>188</v>
      </c>
      <c r="D603" s="46"/>
      <c r="E603" s="22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37">
        <v>97.67</v>
      </c>
      <c r="Z603" s="37"/>
      <c r="AA603" s="16"/>
    </row>
    <row r="604" spans="1:27" ht="15.6" customHeight="1" x14ac:dyDescent="0.3">
      <c r="A604" s="20"/>
      <c r="B604" s="123" t="str">
        <f t="shared" si="27"/>
        <v>Ancona</v>
      </c>
      <c r="C604" s="46" t="s">
        <v>86</v>
      </c>
      <c r="D604" s="46"/>
      <c r="E604" s="22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37">
        <v>98.49</v>
      </c>
      <c r="Z604" s="37"/>
      <c r="AA604" s="16"/>
    </row>
    <row r="605" spans="1:27" x14ac:dyDescent="0.3">
      <c r="A605" s="20"/>
      <c r="B605" s="123" t="str">
        <f t="shared" si="27"/>
        <v>Macerata</v>
      </c>
      <c r="C605" s="46" t="s">
        <v>87</v>
      </c>
      <c r="D605" s="46"/>
      <c r="E605" s="22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37">
        <v>81.69</v>
      </c>
      <c r="Z605" s="37"/>
      <c r="AA605" s="16"/>
    </row>
    <row r="606" spans="1:27" x14ac:dyDescent="0.3">
      <c r="A606" s="20"/>
      <c r="B606" s="123" t="str">
        <f t="shared" si="27"/>
        <v>Fermo</v>
      </c>
      <c r="C606" s="46" t="s">
        <v>88</v>
      </c>
      <c r="D606" s="46"/>
      <c r="E606" s="22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37">
        <v>80.5</v>
      </c>
      <c r="Z606" s="37"/>
      <c r="AA606" s="16"/>
    </row>
    <row r="607" spans="1:27" x14ac:dyDescent="0.3">
      <c r="A607" s="20"/>
      <c r="B607" s="123" t="str">
        <f t="shared" si="27"/>
        <v>Ascoli Piceno</v>
      </c>
      <c r="C607" s="46" t="s">
        <v>89</v>
      </c>
      <c r="D607" s="46"/>
      <c r="E607" s="22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37">
        <v>100</v>
      </c>
      <c r="Z607" s="37"/>
      <c r="AA607" s="16"/>
    </row>
    <row r="608" spans="1:27" x14ac:dyDescent="0.3">
      <c r="A608" s="20"/>
      <c r="B608" s="123" t="str">
        <f t="shared" si="27"/>
        <v xml:space="preserve">Qualità Buona </v>
      </c>
      <c r="C608" s="17" t="s">
        <v>190</v>
      </c>
      <c r="D608" s="22"/>
      <c r="E608" s="22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37"/>
      <c r="Z608" s="37"/>
      <c r="AA608" s="16"/>
    </row>
    <row r="609" spans="1:27" x14ac:dyDescent="0.3">
      <c r="A609" s="20"/>
      <c r="B609" s="123"/>
      <c r="C609" s="22" t="s">
        <v>5</v>
      </c>
      <c r="D609" s="22"/>
      <c r="E609" s="22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37">
        <v>5.66</v>
      </c>
      <c r="Z609" s="37"/>
      <c r="AA609" s="16"/>
    </row>
    <row r="610" spans="1:27" x14ac:dyDescent="0.3">
      <c r="A610" s="20"/>
      <c r="B610" s="123"/>
      <c r="C610" s="46" t="s">
        <v>188</v>
      </c>
      <c r="D610" s="46"/>
      <c r="E610" s="22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37">
        <v>2.33</v>
      </c>
      <c r="Z610" s="37"/>
      <c r="AA610" s="16"/>
    </row>
    <row r="611" spans="1:27" x14ac:dyDescent="0.3">
      <c r="A611" s="20"/>
      <c r="B611" s="123"/>
      <c r="C611" s="46" t="s">
        <v>86</v>
      </c>
      <c r="D611" s="46"/>
      <c r="E611" s="22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37">
        <v>0.81</v>
      </c>
      <c r="Z611" s="37"/>
      <c r="AA611" s="16"/>
    </row>
    <row r="612" spans="1:27" x14ac:dyDescent="0.3">
      <c r="A612" s="20"/>
      <c r="B612" s="123"/>
      <c r="C612" s="46" t="s">
        <v>87</v>
      </c>
      <c r="D612" s="46"/>
      <c r="E612" s="22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37">
        <v>14.19</v>
      </c>
      <c r="Z612" s="37"/>
      <c r="AA612" s="16"/>
    </row>
    <row r="613" spans="1:27" x14ac:dyDescent="0.3">
      <c r="A613" s="20"/>
      <c r="B613" s="123"/>
      <c r="C613" s="46" t="s">
        <v>88</v>
      </c>
      <c r="D613" s="46"/>
      <c r="E613" s="22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37">
        <v>16.02</v>
      </c>
      <c r="Z613" s="37"/>
      <c r="AA613" s="16"/>
    </row>
    <row r="614" spans="1:27" x14ac:dyDescent="0.3">
      <c r="A614" s="20"/>
      <c r="B614" s="123"/>
      <c r="C614" s="46" t="s">
        <v>89</v>
      </c>
      <c r="D614" s="46"/>
      <c r="E614" s="22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37">
        <v>0</v>
      </c>
      <c r="Z614" s="37"/>
      <c r="AA614" s="16"/>
    </row>
    <row r="615" spans="1:27" x14ac:dyDescent="0.3">
      <c r="A615" s="20"/>
      <c r="B615" s="123"/>
      <c r="C615" s="17" t="s">
        <v>192</v>
      </c>
      <c r="D615" s="22"/>
      <c r="E615" s="22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37"/>
      <c r="Z615" s="37"/>
      <c r="AA615" s="16"/>
    </row>
    <row r="616" spans="1:27" x14ac:dyDescent="0.3">
      <c r="A616" s="20"/>
      <c r="B616" s="123"/>
      <c r="C616" s="22" t="s">
        <v>5</v>
      </c>
      <c r="D616" s="22"/>
      <c r="E616" s="22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37">
        <v>0.8</v>
      </c>
      <c r="Z616" s="37"/>
      <c r="AA616" s="16"/>
    </row>
    <row r="617" spans="1:27" x14ac:dyDescent="0.3">
      <c r="A617" s="20"/>
      <c r="B617" s="123"/>
      <c r="C617" s="46" t="s">
        <v>188</v>
      </c>
      <c r="D617" s="46"/>
      <c r="E617" s="22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37">
        <v>0</v>
      </c>
      <c r="Z617" s="37"/>
      <c r="AA617" s="16"/>
    </row>
    <row r="618" spans="1:27" x14ac:dyDescent="0.3">
      <c r="A618" s="20"/>
      <c r="B618" s="123"/>
      <c r="C618" s="46" t="s">
        <v>86</v>
      </c>
      <c r="D618" s="46"/>
      <c r="E618" s="22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37">
        <v>0</v>
      </c>
      <c r="Z618" s="37"/>
      <c r="AA618" s="16"/>
    </row>
    <row r="619" spans="1:27" x14ac:dyDescent="0.3">
      <c r="A619" s="20"/>
      <c r="B619" s="123"/>
      <c r="C619" s="46" t="s">
        <v>87</v>
      </c>
      <c r="D619" s="46"/>
      <c r="E619" s="22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37">
        <v>2.7</v>
      </c>
      <c r="Z619" s="37"/>
      <c r="AA619" s="16"/>
    </row>
    <row r="620" spans="1:27" x14ac:dyDescent="0.3">
      <c r="A620" s="20"/>
      <c r="B620" s="123"/>
      <c r="C620" s="46" t="s">
        <v>88</v>
      </c>
      <c r="D620" s="46"/>
      <c r="E620" s="22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37">
        <v>2.29</v>
      </c>
      <c r="Z620" s="37"/>
      <c r="AA620" s="16"/>
    </row>
    <row r="621" spans="1:27" x14ac:dyDescent="0.3">
      <c r="A621" s="20"/>
      <c r="B621" s="123"/>
      <c r="C621" s="46" t="s">
        <v>89</v>
      </c>
      <c r="D621" s="46"/>
      <c r="E621" s="22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37">
        <v>0</v>
      </c>
      <c r="Z621" s="37"/>
      <c r="AA621" s="16"/>
    </row>
    <row r="622" spans="1:27" x14ac:dyDescent="0.3">
      <c r="A622" s="20"/>
      <c r="B622" s="123"/>
      <c r="C622" s="17" t="s">
        <v>193</v>
      </c>
      <c r="D622" s="22"/>
      <c r="E622" s="22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37"/>
      <c r="Z622" s="37"/>
      <c r="AA622" s="16"/>
    </row>
    <row r="623" spans="1:27" x14ac:dyDescent="0.3">
      <c r="A623" s="20"/>
      <c r="B623" s="123"/>
      <c r="C623" s="22" t="s">
        <v>5</v>
      </c>
      <c r="D623" s="22"/>
      <c r="E623" s="22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37">
        <v>0.64</v>
      </c>
      <c r="Z623" s="37"/>
      <c r="AA623" s="16"/>
    </row>
    <row r="624" spans="1:27" x14ac:dyDescent="0.3">
      <c r="A624" s="20"/>
      <c r="B624" s="123"/>
      <c r="C624" s="46" t="s">
        <v>188</v>
      </c>
      <c r="D624" s="46"/>
      <c r="E624" s="22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37">
        <v>0</v>
      </c>
      <c r="Z624" s="37"/>
      <c r="AA624" s="16"/>
    </row>
    <row r="625" spans="1:27" x14ac:dyDescent="0.3">
      <c r="A625" s="20"/>
      <c r="B625" s="123"/>
      <c r="C625" s="46" t="s">
        <v>86</v>
      </c>
      <c r="D625" s="46"/>
      <c r="E625" s="22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37">
        <v>0.71</v>
      </c>
      <c r="Z625" s="37"/>
      <c r="AA625" s="16"/>
    </row>
    <row r="626" spans="1:27" x14ac:dyDescent="0.3">
      <c r="A626" s="20"/>
      <c r="B626" s="123"/>
      <c r="C626" s="46" t="s">
        <v>87</v>
      </c>
      <c r="D626" s="46"/>
      <c r="E626" s="22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37">
        <v>1.43</v>
      </c>
      <c r="Z626" s="37"/>
      <c r="AA626" s="16"/>
    </row>
    <row r="627" spans="1:27" x14ac:dyDescent="0.3">
      <c r="A627" s="20"/>
      <c r="B627" s="123"/>
      <c r="C627" s="46" t="s">
        <v>88</v>
      </c>
      <c r="D627" s="46"/>
      <c r="E627" s="22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37">
        <v>1.19</v>
      </c>
      <c r="Z627" s="37"/>
      <c r="AA627" s="16"/>
    </row>
    <row r="628" spans="1:27" x14ac:dyDescent="0.3">
      <c r="A628" s="20"/>
      <c r="B628" s="123"/>
      <c r="C628" s="46" t="s">
        <v>89</v>
      </c>
      <c r="D628" s="46"/>
      <c r="E628" s="22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37">
        <v>0</v>
      </c>
      <c r="Z628" s="37"/>
      <c r="AA628" s="16"/>
    </row>
    <row r="629" spans="1:27" ht="28.8" x14ac:dyDescent="0.3">
      <c r="A629" s="2"/>
      <c r="B629" s="35" t="str">
        <f>IF(FALSE=OR(C629="Italia",C629="Centro",C629="Regione Marche"),C629,"")</f>
        <v>15.1.2 - REG.5 Percentuale di specie e habitat di interesse comunitario in stato di conservazione soddisfacente</v>
      </c>
      <c r="C629" s="4" t="s">
        <v>134</v>
      </c>
      <c r="D629" s="11" t="s">
        <v>226</v>
      </c>
      <c r="E629" s="4"/>
      <c r="F629" s="2" t="s">
        <v>113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5"/>
      <c r="Z629" s="35"/>
      <c r="AA629" s="2"/>
    </row>
    <row r="630" spans="1:27" x14ac:dyDescent="0.3">
      <c r="A630" s="2"/>
      <c r="B630" s="35" t="str">
        <f>IF(FALSE=OR(C630="Italia",C630="Centro",C630="Regione Marche"),C630,"")</f>
        <v/>
      </c>
      <c r="C630" s="11" t="s">
        <v>3</v>
      </c>
      <c r="D630" s="11"/>
      <c r="E630" s="1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5"/>
      <c r="Z630" s="35"/>
      <c r="AA630" s="2"/>
    </row>
    <row r="631" spans="1:27" x14ac:dyDescent="0.3">
      <c r="A631" s="2"/>
      <c r="B631" s="35" t="str">
        <f>IF(FALSE=OR(C631="Italia",C631="Centro",C631="Regione Marche"),C631,"")</f>
        <v/>
      </c>
      <c r="C631" s="11" t="s">
        <v>4</v>
      </c>
      <c r="D631" s="11"/>
      <c r="E631" s="1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5"/>
      <c r="Z631" s="35"/>
      <c r="AA631" s="2"/>
    </row>
    <row r="632" spans="1:27" x14ac:dyDescent="0.3">
      <c r="A632" s="3"/>
      <c r="B632" s="56"/>
      <c r="C632" s="11" t="s">
        <v>5</v>
      </c>
      <c r="D632" s="11"/>
      <c r="E632" s="1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 t="s">
        <v>121</v>
      </c>
      <c r="S632" s="2"/>
      <c r="T632" s="2"/>
      <c r="U632" s="2"/>
      <c r="V632" s="2"/>
      <c r="W632" s="2"/>
      <c r="X632" s="2"/>
      <c r="Y632" s="2"/>
      <c r="Z632" s="2"/>
      <c r="AA632" s="2"/>
    </row>
    <row r="633" spans="1:27" s="131" customFormat="1" x14ac:dyDescent="0.3"/>
    <row r="634" spans="1:27" s="131" customFormat="1" x14ac:dyDescent="0.3"/>
    <row r="635" spans="1:27" s="131" customFormat="1" x14ac:dyDescent="0.3"/>
    <row r="636" spans="1:27" s="131" customFormat="1" x14ac:dyDescent="0.3"/>
    <row r="637" spans="1:27" s="131" customFormat="1" x14ac:dyDescent="0.3"/>
    <row r="638" spans="1:27" s="131" customFormat="1" x14ac:dyDescent="0.3"/>
    <row r="639" spans="1:27" s="131" customFormat="1" x14ac:dyDescent="0.3"/>
    <row r="640" spans="1:27" s="131" customFormat="1" x14ac:dyDescent="0.3"/>
    <row r="641" s="131" customFormat="1" x14ac:dyDescent="0.3"/>
    <row r="642" s="131" customFormat="1" x14ac:dyDescent="0.3"/>
    <row r="643" s="131" customFormat="1" x14ac:dyDescent="0.3"/>
    <row r="644" s="131" customFormat="1" x14ac:dyDescent="0.3"/>
    <row r="645" s="131" customFormat="1" x14ac:dyDescent="0.3"/>
    <row r="646" s="131" customFormat="1" x14ac:dyDescent="0.3"/>
    <row r="647" s="131" customFormat="1" x14ac:dyDescent="0.3"/>
    <row r="648" s="131" customFormat="1" x14ac:dyDescent="0.3"/>
    <row r="649" s="131" customFormat="1" x14ac:dyDescent="0.3"/>
    <row r="650" s="131" customFormat="1" x14ac:dyDescent="0.3"/>
    <row r="651" s="131" customFormat="1" x14ac:dyDescent="0.3"/>
    <row r="652" s="131" customFormat="1" x14ac:dyDescent="0.3"/>
  </sheetData>
  <sortState xmlns:xlrd2="http://schemas.microsoft.com/office/spreadsheetml/2017/richdata2" ref="A1:Z601">
    <sortCondition ref="A1:A601"/>
  </sortState>
  <pageMargins left="0.7" right="0.7" top="0.75" bottom="0.75" header="0.3" footer="0.3"/>
  <pageSetup paperSize="9" orientation="portrait" r:id="rId1"/>
  <ignoredErrors>
    <ignoredError sqref="P432" formula="1"/>
    <ignoredError sqref="W45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4B7A5A83DD9348B29BEDE5D6613206" ma:contentTypeVersion="2" ma:contentTypeDescription="Creare un nuovo documento." ma:contentTypeScope="" ma:versionID="ac575ac5e646f7bac37fd0aae549bd1a">
  <xsd:schema xmlns:xsd="http://www.w3.org/2001/XMLSchema" xmlns:xs="http://www.w3.org/2001/XMLSchema" xmlns:p="http://schemas.microsoft.com/office/2006/metadata/properties" xmlns:ns2="60615f99-c422-458f-b594-e26d089a84ab" targetNamespace="http://schemas.microsoft.com/office/2006/metadata/properties" ma:root="true" ma:fieldsID="f2e444b8d2c5aa588187e9be0ee0fdd7" ns2:_="">
    <xsd:import namespace="60615f99-c422-458f-b594-e26d089a8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15f99-c422-458f-b594-e26d089a8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796F4-06BE-406F-BE39-0527B1509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15f99-c422-458f-b594-e26d089a8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5D349-AED9-468C-AA66-3B3599B655F0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60615f99-c422-458f-b594-e26d089a84ab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55A633-6D29-44C3-8A0E-156D4A8A8B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Note</vt:lpstr>
      <vt:lpstr>Serie_Storiche_indicatori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Benedetta Berloni</dc:creator>
  <cp:keywords/>
  <dc:description/>
  <cp:lastModifiedBy>Lucia Fraboni</cp:lastModifiedBy>
  <cp:revision/>
  <dcterms:created xsi:type="dcterms:W3CDTF">2021-05-19T07:25:35Z</dcterms:created>
  <dcterms:modified xsi:type="dcterms:W3CDTF">2025-05-15T15:35:07Z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0x0101007E4B7A5A83DD9348B29BEDE5D6613206</vt:lpwstr>
  </property>
</Properties>
</file>